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FE7"/>
  <workbookPr/>
  <bookViews>
    <workbookView xWindow="65521" yWindow="4305" windowWidth="15330" windowHeight="4350" tabRatio="876" activeTab="0"/>
  </bookViews>
  <sheets>
    <sheet name="Français" sheetId="1" r:id="rId1"/>
    <sheet name="English" sheetId="2" r:id="rId2"/>
    <sheet name="Español" sheetId="3" r:id="rId3"/>
    <sheet name="Deutsch" sheetId="4" r:id="rId4"/>
  </sheets>
  <definedNames>
    <definedName name="_xlnm.Print_Area" localSheetId="1">'English'!$A$1:$F$47</definedName>
    <definedName name="_xlnm.Print_Area" localSheetId="2">'Español'!$A$1:$F$47</definedName>
    <definedName name="_xlnm.Print_Area" localSheetId="0">'Français'!$A$1:$F$46</definedName>
  </definedNames>
  <calcPr fullCalcOnLoad="1"/>
</workbook>
</file>

<file path=xl/sharedStrings.xml><?xml version="1.0" encoding="utf-8"?>
<sst xmlns="http://schemas.openxmlformats.org/spreadsheetml/2006/main" count="243" uniqueCount="97">
  <si>
    <t>Désignation</t>
  </si>
  <si>
    <t>Boulon TRCC M 16 x 85 / 38 - 5.6</t>
  </si>
  <si>
    <t>BLSR9653</t>
  </si>
  <si>
    <t>BLSD9708</t>
  </si>
  <si>
    <t>BLSH9673</t>
  </si>
  <si>
    <t>BLST0001</t>
  </si>
  <si>
    <t xml:space="preserve">Boulon en T Lg 40 M16 </t>
  </si>
  <si>
    <t>Rondelle M16</t>
  </si>
  <si>
    <t>Boulon TH M 16 x 40 / 40 - 5.8</t>
  </si>
  <si>
    <t>MB2W0200</t>
  </si>
  <si>
    <t>Support C100 lg 1,5m MB glissière bois</t>
  </si>
  <si>
    <t>MB2W0300</t>
  </si>
  <si>
    <t>Habillage poteau MB2w ht 500mm</t>
  </si>
  <si>
    <t>Ecarteur MB2W galva</t>
  </si>
  <si>
    <t>MB2W0160</t>
  </si>
  <si>
    <t>BLSD9714</t>
  </si>
  <si>
    <t>Longueur du linéaire à saisir &gt;&gt;&gt;</t>
  </si>
  <si>
    <t>Nomenclature théorique pour 1 mètre</t>
  </si>
  <si>
    <t>Code produit</t>
  </si>
  <si>
    <t>Denominación</t>
  </si>
  <si>
    <t>Product name</t>
  </si>
  <si>
    <t>Nombre à saisir &gt;&gt;&gt;</t>
  </si>
  <si>
    <t>Quantité unitaire</t>
  </si>
  <si>
    <t>Nombre d'extrémités à saisir &gt;&gt;&gt;</t>
  </si>
  <si>
    <t>Fichier non contractuel, fourni à titre indicatif.</t>
  </si>
  <si>
    <t>Vis TH M16x40 - 5,8 ou 6,8</t>
  </si>
  <si>
    <t>Manchon d'extrémité fileté</t>
  </si>
  <si>
    <t>Lisse prémontée 2m MB2w</t>
  </si>
  <si>
    <t>MB2W0055</t>
  </si>
  <si>
    <t>MB2W0065</t>
  </si>
  <si>
    <t>Lisse d'extrémité 2m MB2w manchon fileté</t>
  </si>
  <si>
    <t>MB1A9632</t>
  </si>
  <si>
    <t>Poste C100 Lg 1,5m MB valla madera</t>
  </si>
  <si>
    <t>Post C100 length 1500 mm MB wood beam</t>
  </si>
  <si>
    <t>Separador MB2 W galva</t>
  </si>
  <si>
    <t xml:space="preserve">Galva MB2W Spacer </t>
  </si>
  <si>
    <t>Poste cubierto alt 500mm MB2W</t>
  </si>
  <si>
    <t>Perno  en T Lg 40 M16</t>
  </si>
  <si>
    <t>T head screw M16 Length 40</t>
  </si>
  <si>
    <t>Arandela M16</t>
  </si>
  <si>
    <t>Washer M16</t>
  </si>
  <si>
    <t>Perno Cabeza Hexagonal M 16x40</t>
  </si>
  <si>
    <t>Hex head bolt 16x40</t>
  </si>
  <si>
    <t>Perno Cabeza Redonda M 16x85</t>
  </si>
  <si>
    <t>Round head, square neck bolt 16x85</t>
  </si>
  <si>
    <t>Valla MB2W preinstalada 2m</t>
  </si>
  <si>
    <t>MB2W beam assembled  2m</t>
  </si>
  <si>
    <t>MB2W beam assembled 2m</t>
  </si>
  <si>
    <t>MB2W beam of terminal 2m threaded sleeve</t>
  </si>
  <si>
    <t>Tornillo  Cabeza Hexagonal M 16x40</t>
  </si>
  <si>
    <t>Hex head screw 16x40</t>
  </si>
  <si>
    <t>Threaded sleeve for terminal</t>
  </si>
  <si>
    <t>MB2 W post covering ht 500mm</t>
  </si>
  <si>
    <t xml:space="preserve">Noncontractual file, provided as an indication. </t>
  </si>
  <si>
    <t xml:space="preserve">Unit quantity </t>
  </si>
  <si>
    <t>Product code</t>
  </si>
  <si>
    <t>Please keyboard terminals number &gt;&gt;&gt;</t>
  </si>
  <si>
    <t>Please keyboard number  &gt;&gt;&gt;</t>
  </si>
  <si>
    <t>Please keyboard the length of the linear &gt;&gt;&gt;</t>
  </si>
  <si>
    <t xml:space="preserve">Theoretical nomenclature for 1 meter </t>
  </si>
  <si>
    <t>Unit weight</t>
  </si>
  <si>
    <t>Total weight</t>
  </si>
  <si>
    <t>Documento no contractual, dado a título indicativo</t>
  </si>
  <si>
    <t>Código producto</t>
  </si>
  <si>
    <t xml:space="preserve">Cantidad unitaria  </t>
  </si>
  <si>
    <t>Peso unitario</t>
  </si>
  <si>
    <t>Peso Total</t>
  </si>
  <si>
    <t>Nomenclatura teórica por 1 metro</t>
  </si>
  <si>
    <t>Número deseado a entregar  &gt;&gt;&gt;</t>
  </si>
  <si>
    <t>Largo del lineal deseado a entregar &gt;&gt;&gt;</t>
  </si>
  <si>
    <t>Número de extremidad deseada a entregar &gt;&gt;&gt;</t>
  </si>
  <si>
    <t>Poids unitaire</t>
  </si>
  <si>
    <t>Poids total</t>
  </si>
  <si>
    <t xml:space="preserve">MB2 STRAIGHT SECTION WITH POST C100 AND POST COVERING 
2m POST-SPACING , 2m BEAM </t>
  </si>
  <si>
    <t>MB2W0002</t>
  </si>
  <si>
    <t>MB2W0011</t>
  </si>
  <si>
    <t>MB2 LOWERED TERMINAL ON 12m , 2m POST-SPACING</t>
  </si>
  <si>
    <r>
      <t xml:space="preserve"> </t>
    </r>
    <r>
      <rPr>
        <b/>
        <sz val="11"/>
        <color indexed="10"/>
        <rFont val="Arial"/>
        <family val="2"/>
      </rPr>
      <t>MB2W0453</t>
    </r>
  </si>
  <si>
    <t>KIT OF END OF SECTION MB2</t>
  </si>
  <si>
    <t>MB2 SECCION RECTA con poste C100 y CUBIERTA ESTANDAR
(Poste cada 2m - valla de 2m)</t>
  </si>
  <si>
    <t>KIT DE FIN DE SECCION MB2</t>
  </si>
  <si>
    <t>MB2W0453</t>
  </si>
  <si>
    <t>EXTREMIDAD INCLINADA MB2 en 12m con poste cada 2m</t>
  </si>
  <si>
    <t>SECTION DROITE MB2 AVEC SUPPORTS C100 HABILLAGE BOIS Ea=2m Lisse Lg=2</t>
  </si>
  <si>
    <t>ENSEMBLE DE FIN DE SECTION MB2</t>
  </si>
  <si>
    <t>EXTREMITE MB2 ABAISSEE SUR 12m ENTRAXE 2m</t>
  </si>
  <si>
    <t>Quantités</t>
  </si>
  <si>
    <t xml:space="preserve">Quantités </t>
  </si>
  <si>
    <t xml:space="preserve">Quantities </t>
  </si>
  <si>
    <t xml:space="preserve">Cantidad </t>
  </si>
  <si>
    <t>Manguito de extremidad roscado</t>
  </si>
  <si>
    <t>Valla de extremidad 2m MB2W manguito roscado</t>
  </si>
  <si>
    <t>TOTAL en kg:</t>
  </si>
  <si>
    <t>BLSD9717</t>
  </si>
  <si>
    <t>Tirefond M12x40</t>
  </si>
  <si>
    <t xml:space="preserve">Tirafondo M 12 x 40 galva </t>
  </si>
  <si>
    <t>Coach bolt M 12 x 40 galva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</si>
</sst>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m\-yy"/>
    <numFmt numFmtId="173" formatCode="0\7/96"/>
    <numFmt numFmtId="174" formatCode="0.000"/>
    <numFmt numFmtId="175" formatCode="0.0"/>
    <numFmt numFmtId="176" formatCode="0000000"/>
    <numFmt numFmtId="177" formatCode="000000000"/>
    <numFmt numFmtId="178" formatCode="_-* #,##0.000\ &quot;F&quot;_-;\-* #,##0.000\ &quot;F&quot;_-;_-* &quot;-&quot;??\ &quot;F&quot;_-;_-@_-"/>
    <numFmt numFmtId="179" formatCode="#\_\K\g"/>
    <numFmt numFmtId="180" formatCode="#\ \K\g"/>
    <numFmt numFmtId="181" formatCode="#,000\ \K\g"/>
    <numFmt numFmtId="182" formatCode="#,##0\ &quot;F&quot;&quot;F&quot;;\-#,##0\ &quot;F&quot;&quot;F&quot;"/>
    <numFmt numFmtId="183" formatCode="#,##0.00\ &quot;F&quot;&quot;F&quot;;\-#,##0.00\ &quot;F&quot;&quot;F&quot;"/>
    <numFmt numFmtId="184" formatCode="###,###,###"/>
    <numFmt numFmtId="185" formatCode="#,##0.00\ _F"/>
    <numFmt numFmtId="186" formatCode="#,##0.00_ ;\-#,##0.00\ "/>
    <numFmt numFmtId="187" formatCode="_-* #,##0.00\ [$€-1]_-;\-* #,##0.00\ [$€-1]_-;_-* &quot;-&quot;??\ [$€-1]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"/>
    <numFmt numFmtId="194" formatCode="0.000000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2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b/>
      <sz val="12"/>
      <color indexed="17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Optima"/>
      <family val="2"/>
    </font>
    <font>
      <b/>
      <sz val="10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2" borderId="0" xfId="0" applyFill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5" borderId="0" xfId="0" applyFont="1" applyFill="1" applyBorder="1" applyAlignment="1">
      <alignment horizontal="left" vertical="center" indent="1"/>
    </xf>
    <xf numFmtId="0" fontId="11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left" indent="1"/>
    </xf>
    <xf numFmtId="0" fontId="13" fillId="5" borderId="0" xfId="0" applyFont="1" applyFill="1" applyAlignment="1">
      <alignment horizontal="center" vertical="center"/>
    </xf>
    <xf numFmtId="0" fontId="14" fillId="5" borderId="0" xfId="0" applyFont="1" applyFill="1" applyBorder="1" applyAlignment="1">
      <alignment horizontal="left" vertical="center" indent="1"/>
    </xf>
    <xf numFmtId="0" fontId="14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0" fillId="5" borderId="0" xfId="0" applyNumberFormat="1" applyFill="1" applyBorder="1" applyAlignment="1" quotePrefix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indent="1"/>
    </xf>
    <xf numFmtId="0" fontId="7" fillId="5" borderId="0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vertical="center" wrapText="1"/>
    </xf>
    <xf numFmtId="0" fontId="7" fillId="5" borderId="0" xfId="0" applyFont="1" applyFill="1" applyAlignment="1">
      <alignment horizontal="center" vertical="center" wrapText="1"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0" xfId="0" applyFill="1" applyAlignment="1">
      <alignment/>
    </xf>
    <xf numFmtId="0" fontId="17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7" fillId="3" borderId="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right" vertical="center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9" fillId="2" borderId="1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indent="1"/>
    </xf>
    <xf numFmtId="0" fontId="20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0" fontId="1" fillId="6" borderId="3" xfId="0" applyFont="1" applyFill="1" applyBorder="1" applyAlignment="1">
      <alignment vertical="center"/>
    </xf>
    <xf numFmtId="2" fontId="1" fillId="6" borderId="4" xfId="0" applyNumberFormat="1" applyFont="1" applyFill="1" applyBorder="1" applyAlignment="1">
      <alignment vertical="center"/>
    </xf>
    <xf numFmtId="0" fontId="8" fillId="5" borderId="0" xfId="16" applyFont="1" applyFill="1" applyAlignment="1">
      <alignment horizontal="center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/>
    </xf>
    <xf numFmtId="0" fontId="8" fillId="5" borderId="0" xfId="1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16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indent="1"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923925</xdr:colOff>
      <xdr:row>0</xdr:row>
      <xdr:rowOff>1400175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866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657225</xdr:colOff>
      <xdr:row>0</xdr:row>
      <xdr:rowOff>1276350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753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1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818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view="pageBreakPreview" zoomScaleNormal="85" zoomScaleSheetLayoutView="100" workbookViewId="0" topLeftCell="A1">
      <selection activeCell="D6" sqref="D6"/>
    </sheetView>
  </sheetViews>
  <sheetFormatPr defaultColWidth="11.421875" defaultRowHeight="12.75"/>
  <cols>
    <col min="1" max="1" width="15.8515625" style="1" customWidth="1"/>
    <col min="2" max="2" width="10.57421875" style="1" customWidth="1"/>
    <col min="3" max="3" width="46.28125" style="1" customWidth="1"/>
    <col min="4" max="4" width="12.8515625" style="35" customWidth="1"/>
    <col min="5" max="5" width="12.8515625" style="1" customWidth="1"/>
    <col min="6" max="6" width="15.28125" style="1" customWidth="1"/>
    <col min="7" max="16384" width="11.421875" style="1" customWidth="1"/>
  </cols>
  <sheetData>
    <row r="1" spans="1:6" ht="115.5" customHeight="1">
      <c r="A1" s="69"/>
      <c r="B1" s="69"/>
      <c r="C1" s="5"/>
      <c r="D1" s="12"/>
      <c r="E1" s="5"/>
      <c r="F1" s="5"/>
    </row>
    <row r="2" spans="1:6" ht="32.25" customHeight="1">
      <c r="A2" s="6"/>
      <c r="B2" s="7"/>
      <c r="C2" s="70" t="s">
        <v>83</v>
      </c>
      <c r="D2" s="71"/>
      <c r="E2" s="5"/>
      <c r="F2" s="5"/>
    </row>
    <row r="3" spans="1:6" ht="12" customHeight="1">
      <c r="A3" s="6"/>
      <c r="B3" s="7"/>
      <c r="C3" s="21"/>
      <c r="D3" s="8"/>
      <c r="E3" s="5"/>
      <c r="F3" s="5"/>
    </row>
    <row r="4" spans="1:6" ht="10.5" customHeight="1">
      <c r="A4" s="9"/>
      <c r="B4" s="11"/>
      <c r="C4" s="12"/>
      <c r="D4" s="12"/>
      <c r="E4" s="5"/>
      <c r="F4" s="5"/>
    </row>
    <row r="5" spans="1:6" ht="10.5" customHeight="1">
      <c r="A5" s="9"/>
      <c r="B5" s="11"/>
      <c r="C5" s="12"/>
      <c r="D5" s="12"/>
      <c r="E5" s="5"/>
      <c r="F5" s="5"/>
    </row>
    <row r="6" spans="1:6" ht="19.5" customHeight="1">
      <c r="A6" s="38" t="s">
        <v>74</v>
      </c>
      <c r="B6" s="7"/>
      <c r="C6" s="31" t="s">
        <v>16</v>
      </c>
      <c r="D6" s="32">
        <v>50</v>
      </c>
      <c r="E6" s="5"/>
      <c r="F6" s="5"/>
    </row>
    <row r="7" spans="1:6" ht="36" customHeight="1">
      <c r="A7" s="25" t="s">
        <v>17</v>
      </c>
      <c r="B7" s="25" t="s">
        <v>18</v>
      </c>
      <c r="C7" s="25" t="s">
        <v>0</v>
      </c>
      <c r="D7" s="25" t="s">
        <v>86</v>
      </c>
      <c r="E7" s="27" t="s">
        <v>71</v>
      </c>
      <c r="F7" s="27" t="s">
        <v>72</v>
      </c>
    </row>
    <row r="8" spans="1:6" ht="15.75" customHeight="1">
      <c r="A8" s="36">
        <f>2/4</f>
        <v>0.5</v>
      </c>
      <c r="B8" s="36" t="s">
        <v>28</v>
      </c>
      <c r="C8" s="37" t="s">
        <v>27</v>
      </c>
      <c r="D8" s="33">
        <f>A8*D6</f>
        <v>25</v>
      </c>
      <c r="E8" s="63">
        <v>38.3</v>
      </c>
      <c r="F8" s="64">
        <f>E8*D8</f>
        <v>957.4999999999999</v>
      </c>
    </row>
    <row r="9" spans="1:6" ht="15.75" customHeight="1">
      <c r="A9" s="36">
        <f>2/4</f>
        <v>0.5</v>
      </c>
      <c r="B9" s="36" t="s">
        <v>31</v>
      </c>
      <c r="C9" s="37" t="s">
        <v>10</v>
      </c>
      <c r="D9" s="33">
        <f>(A9*D6)</f>
        <v>25</v>
      </c>
      <c r="E9" s="63">
        <v>12.7</v>
      </c>
      <c r="F9" s="64">
        <f aca="true" t="shared" si="0" ref="F9:F16">E9*D9</f>
        <v>317.5</v>
      </c>
    </row>
    <row r="10" spans="1:6" ht="15.75" customHeight="1">
      <c r="A10" s="36">
        <f>2/4</f>
        <v>0.5</v>
      </c>
      <c r="B10" s="36" t="s">
        <v>9</v>
      </c>
      <c r="C10" s="37" t="s">
        <v>13</v>
      </c>
      <c r="D10" s="33">
        <f>(A10*D6)</f>
        <v>25</v>
      </c>
      <c r="E10" s="63">
        <v>1.9</v>
      </c>
      <c r="F10" s="64">
        <f t="shared" si="0"/>
        <v>47.5</v>
      </c>
    </row>
    <row r="11" spans="1:6" ht="15.75" customHeight="1">
      <c r="A11" s="36">
        <f>2/4</f>
        <v>0.5</v>
      </c>
      <c r="B11" s="36" t="s">
        <v>11</v>
      </c>
      <c r="C11" s="37" t="s">
        <v>12</v>
      </c>
      <c r="D11" s="33">
        <f>D9</f>
        <v>25</v>
      </c>
      <c r="E11" s="63">
        <v>1.7</v>
      </c>
      <c r="F11" s="64">
        <f t="shared" si="0"/>
        <v>42.5</v>
      </c>
    </row>
    <row r="12" spans="1:6" ht="15.75" customHeight="1">
      <c r="A12" s="36">
        <f>2/4</f>
        <v>0.5</v>
      </c>
      <c r="B12" s="36" t="s">
        <v>5</v>
      </c>
      <c r="C12" s="37" t="s">
        <v>6</v>
      </c>
      <c r="D12" s="33">
        <f>(A12*D6)</f>
        <v>25</v>
      </c>
      <c r="E12" s="63">
        <v>0.18</v>
      </c>
      <c r="F12" s="64">
        <f t="shared" si="0"/>
        <v>4.5</v>
      </c>
    </row>
    <row r="13" spans="1:6" ht="15.75" customHeight="1">
      <c r="A13" s="36">
        <f>6/4</f>
        <v>1.5</v>
      </c>
      <c r="B13" s="36" t="s">
        <v>3</v>
      </c>
      <c r="C13" s="37" t="s">
        <v>7</v>
      </c>
      <c r="D13" s="33">
        <f>D15+D12</f>
        <v>75</v>
      </c>
      <c r="E13" s="63">
        <v>0.014</v>
      </c>
      <c r="F13" s="64">
        <f t="shared" si="0"/>
        <v>1.05</v>
      </c>
    </row>
    <row r="14" spans="1:6" ht="15.75" customHeight="1">
      <c r="A14" s="36">
        <f>2/4</f>
        <v>0.5</v>
      </c>
      <c r="B14" s="36" t="s">
        <v>4</v>
      </c>
      <c r="C14" s="37" t="s">
        <v>8</v>
      </c>
      <c r="D14" s="33">
        <f>A14*D6</f>
        <v>25</v>
      </c>
      <c r="E14" s="63">
        <v>0.18</v>
      </c>
      <c r="F14" s="64">
        <f t="shared" si="0"/>
        <v>4.5</v>
      </c>
    </row>
    <row r="15" spans="1:6" ht="15.75" customHeight="1">
      <c r="A15" s="36">
        <f>4/4</f>
        <v>1</v>
      </c>
      <c r="B15" s="36" t="s">
        <v>2</v>
      </c>
      <c r="C15" s="37" t="s">
        <v>1</v>
      </c>
      <c r="D15" s="33">
        <f>(A15*D6)</f>
        <v>50</v>
      </c>
      <c r="E15" s="63">
        <v>0.18</v>
      </c>
      <c r="F15" s="64">
        <f t="shared" si="0"/>
        <v>9</v>
      </c>
    </row>
    <row r="16" spans="1:6" ht="15.75" customHeight="1" thickBot="1">
      <c r="A16" s="36">
        <f>2/4</f>
        <v>0.5</v>
      </c>
      <c r="B16" s="80" t="s">
        <v>93</v>
      </c>
      <c r="C16" s="81" t="s">
        <v>94</v>
      </c>
      <c r="D16" s="33">
        <f>D11</f>
        <v>25</v>
      </c>
      <c r="E16" s="65">
        <v>0.04</v>
      </c>
      <c r="F16" s="66">
        <f t="shared" si="0"/>
        <v>1</v>
      </c>
    </row>
    <row r="17" spans="1:6" ht="19.5" customHeight="1" thickBot="1">
      <c r="A17" s="14"/>
      <c r="B17" s="15"/>
      <c r="C17" s="16"/>
      <c r="D17" s="34"/>
      <c r="E17" s="67" t="s">
        <v>92</v>
      </c>
      <c r="F17" s="68">
        <f>SUM(F8:F16)</f>
        <v>1385.05</v>
      </c>
    </row>
    <row r="18" spans="1:6" ht="19.5" customHeight="1">
      <c r="A18" s="14"/>
      <c r="B18" s="15"/>
      <c r="C18" s="16"/>
      <c r="D18" s="34"/>
      <c r="E18" s="5"/>
      <c r="F18" s="5"/>
    </row>
    <row r="19" spans="1:6" ht="33" customHeight="1">
      <c r="A19" s="14"/>
      <c r="B19" s="15"/>
      <c r="C19" s="70" t="s">
        <v>84</v>
      </c>
      <c r="D19" s="71"/>
      <c r="E19" s="5"/>
      <c r="F19" s="5"/>
    </row>
    <row r="20" spans="1:6" ht="12.75">
      <c r="A20" s="5"/>
      <c r="B20" s="5"/>
      <c r="C20" s="5"/>
      <c r="D20" s="12"/>
      <c r="E20" s="5"/>
      <c r="F20" s="5"/>
    </row>
    <row r="21" spans="1:6" ht="19.5" customHeight="1">
      <c r="A21" s="38" t="s">
        <v>81</v>
      </c>
      <c r="B21" s="5"/>
      <c r="C21" s="31" t="s">
        <v>21</v>
      </c>
      <c r="D21" s="32">
        <v>2</v>
      </c>
      <c r="E21" s="5"/>
      <c r="F21" s="5"/>
    </row>
    <row r="22" spans="1:6" ht="31.5" customHeight="1">
      <c r="A22" s="25" t="s">
        <v>22</v>
      </c>
      <c r="B22" s="25" t="s">
        <v>18</v>
      </c>
      <c r="C22" s="25" t="s">
        <v>0</v>
      </c>
      <c r="D22" s="25" t="s">
        <v>87</v>
      </c>
      <c r="E22" s="27" t="s">
        <v>71</v>
      </c>
      <c r="F22" s="27" t="s">
        <v>72</v>
      </c>
    </row>
    <row r="23" spans="1:6" ht="15.75" customHeight="1">
      <c r="A23" s="36">
        <v>1</v>
      </c>
      <c r="B23" s="36" t="s">
        <v>31</v>
      </c>
      <c r="C23" s="37" t="s">
        <v>10</v>
      </c>
      <c r="D23" s="33">
        <f>A23*$D$21</f>
        <v>2</v>
      </c>
      <c r="E23" s="63">
        <v>12.7</v>
      </c>
      <c r="F23" s="64">
        <f>E23*D23</f>
        <v>25.4</v>
      </c>
    </row>
    <row r="24" spans="1:6" ht="15.75" customHeight="1">
      <c r="A24" s="36">
        <v>1</v>
      </c>
      <c r="B24" s="36" t="s">
        <v>9</v>
      </c>
      <c r="C24" s="37" t="s">
        <v>13</v>
      </c>
      <c r="D24" s="33">
        <f>A24*$D$21</f>
        <v>2</v>
      </c>
      <c r="E24" s="63">
        <v>1.9</v>
      </c>
      <c r="F24" s="64">
        <f aca="true" t="shared" si="1" ref="F24:F29">E24*D24</f>
        <v>3.8</v>
      </c>
    </row>
    <row r="25" spans="1:6" ht="15.75" customHeight="1">
      <c r="A25" s="36">
        <v>1</v>
      </c>
      <c r="B25" s="36" t="s">
        <v>11</v>
      </c>
      <c r="C25" s="37" t="s">
        <v>12</v>
      </c>
      <c r="D25" s="33">
        <f>A25*$D$21</f>
        <v>2</v>
      </c>
      <c r="E25" s="63">
        <v>1.7</v>
      </c>
      <c r="F25" s="64">
        <f t="shared" si="1"/>
        <v>3.4</v>
      </c>
    </row>
    <row r="26" spans="1:6" ht="15.75" customHeight="1">
      <c r="A26" s="36">
        <v>1</v>
      </c>
      <c r="B26" s="36" t="s">
        <v>5</v>
      </c>
      <c r="C26" s="37" t="s">
        <v>6</v>
      </c>
      <c r="D26" s="33">
        <f>A26*$D$21</f>
        <v>2</v>
      </c>
      <c r="E26" s="63">
        <v>0.18</v>
      </c>
      <c r="F26" s="64">
        <f t="shared" si="1"/>
        <v>0.36</v>
      </c>
    </row>
    <row r="27" spans="1:6" ht="15.75" customHeight="1">
      <c r="A27" s="36">
        <v>1</v>
      </c>
      <c r="B27" s="36" t="s">
        <v>3</v>
      </c>
      <c r="C27" s="37" t="s">
        <v>7</v>
      </c>
      <c r="D27" s="33">
        <f>A27*$D$21</f>
        <v>2</v>
      </c>
      <c r="E27" s="63">
        <v>0.014</v>
      </c>
      <c r="F27" s="64">
        <f t="shared" si="1"/>
        <v>0.028</v>
      </c>
    </row>
    <row r="28" spans="1:6" ht="15.75" customHeight="1">
      <c r="A28" s="36">
        <v>1</v>
      </c>
      <c r="B28" s="36" t="s">
        <v>4</v>
      </c>
      <c r="C28" s="37" t="s">
        <v>8</v>
      </c>
      <c r="D28" s="33">
        <f>A28*D21</f>
        <v>2</v>
      </c>
      <c r="E28" s="63">
        <v>0.18</v>
      </c>
      <c r="F28" s="64">
        <f t="shared" si="1"/>
        <v>0.36</v>
      </c>
    </row>
    <row r="29" spans="1:6" ht="15.75" customHeight="1" thickBot="1">
      <c r="A29" s="36">
        <v>1</v>
      </c>
      <c r="B29" s="80" t="s">
        <v>93</v>
      </c>
      <c r="C29" s="81" t="s">
        <v>94</v>
      </c>
      <c r="D29" s="33">
        <f>D25</f>
        <v>2</v>
      </c>
      <c r="E29" s="63">
        <v>0.04</v>
      </c>
      <c r="F29" s="64">
        <f t="shared" si="1"/>
        <v>0.08</v>
      </c>
    </row>
    <row r="30" spans="1:6" ht="19.5" customHeight="1" thickBot="1">
      <c r="A30" s="5"/>
      <c r="B30" s="5"/>
      <c r="C30" s="5"/>
      <c r="D30" s="12"/>
      <c r="E30" s="67" t="s">
        <v>92</v>
      </c>
      <c r="F30" s="68">
        <f>SUM(F23:F29)</f>
        <v>33.428</v>
      </c>
    </row>
    <row r="31" spans="1:6" ht="12.75" customHeight="1">
      <c r="A31" s="72"/>
      <c r="B31" s="72"/>
      <c r="C31" s="5"/>
      <c r="D31" s="12"/>
      <c r="E31" s="5"/>
      <c r="F31" s="5"/>
    </row>
    <row r="32" spans="1:6" ht="33.75" customHeight="1">
      <c r="A32" s="19"/>
      <c r="B32" s="18"/>
      <c r="C32" s="70" t="s">
        <v>85</v>
      </c>
      <c r="D32" s="71"/>
      <c r="E32" s="5"/>
      <c r="F32" s="5"/>
    </row>
    <row r="33" spans="1:6" ht="14.25" customHeight="1">
      <c r="A33" s="19"/>
      <c r="B33" s="18"/>
      <c r="C33" s="5"/>
      <c r="D33" s="12"/>
      <c r="E33" s="5"/>
      <c r="F33" s="5"/>
    </row>
    <row r="34" spans="1:6" ht="19.5" customHeight="1">
      <c r="A34" s="38" t="s">
        <v>75</v>
      </c>
      <c r="B34" s="5"/>
      <c r="C34" s="13" t="s">
        <v>23</v>
      </c>
      <c r="D34" s="32">
        <v>3</v>
      </c>
      <c r="E34" s="5"/>
      <c r="F34" s="5"/>
    </row>
    <row r="35" spans="1:6" ht="31.5" customHeight="1">
      <c r="A35" s="25" t="s">
        <v>22</v>
      </c>
      <c r="B35" s="25" t="s">
        <v>18</v>
      </c>
      <c r="C35" s="25" t="s">
        <v>0</v>
      </c>
      <c r="D35" s="25" t="s">
        <v>87</v>
      </c>
      <c r="E35" s="27" t="s">
        <v>71</v>
      </c>
      <c r="F35" s="27" t="s">
        <v>72</v>
      </c>
    </row>
    <row r="36" spans="1:6" ht="15.75" customHeight="1">
      <c r="A36" s="36">
        <v>1</v>
      </c>
      <c r="B36" s="36" t="s">
        <v>28</v>
      </c>
      <c r="C36" s="37" t="s">
        <v>27</v>
      </c>
      <c r="D36" s="33">
        <f>A36*$D$34</f>
        <v>3</v>
      </c>
      <c r="E36" s="63">
        <v>39.2</v>
      </c>
      <c r="F36" s="64">
        <f>E36*D36</f>
        <v>117.60000000000001</v>
      </c>
    </row>
    <row r="37" spans="1:6" ht="15.75" customHeight="1">
      <c r="A37" s="36">
        <v>5</v>
      </c>
      <c r="B37" s="36" t="s">
        <v>29</v>
      </c>
      <c r="C37" s="37" t="s">
        <v>30</v>
      </c>
      <c r="D37" s="33">
        <f aca="true" t="shared" si="2" ref="D37:D44">A37*$D$34</f>
        <v>15</v>
      </c>
      <c r="E37" s="63">
        <v>38.9</v>
      </c>
      <c r="F37" s="64">
        <f aca="true" t="shared" si="3" ref="F37:F44">E37*D37</f>
        <v>583.5</v>
      </c>
    </row>
    <row r="38" spans="1:6" ht="15.75" customHeight="1">
      <c r="A38" s="36">
        <v>6</v>
      </c>
      <c r="B38" s="36" t="s">
        <v>31</v>
      </c>
      <c r="C38" s="37" t="s">
        <v>10</v>
      </c>
      <c r="D38" s="33">
        <f t="shared" si="2"/>
        <v>18</v>
      </c>
      <c r="E38" s="63">
        <v>12.7</v>
      </c>
      <c r="F38" s="64">
        <f t="shared" si="3"/>
        <v>228.6</v>
      </c>
    </row>
    <row r="39" spans="1:6" ht="15.75" customHeight="1">
      <c r="A39" s="36">
        <v>2</v>
      </c>
      <c r="B39" s="36" t="s">
        <v>11</v>
      </c>
      <c r="C39" s="37" t="s">
        <v>12</v>
      </c>
      <c r="D39" s="33">
        <f t="shared" si="2"/>
        <v>6</v>
      </c>
      <c r="E39" s="63">
        <v>1.7</v>
      </c>
      <c r="F39" s="64">
        <f t="shared" si="3"/>
        <v>10.2</v>
      </c>
    </row>
    <row r="40" spans="1:6" ht="15.75" customHeight="1">
      <c r="A40" s="36">
        <v>2</v>
      </c>
      <c r="B40" s="80" t="s">
        <v>93</v>
      </c>
      <c r="C40" s="81" t="s">
        <v>94</v>
      </c>
      <c r="D40" s="33">
        <f>D39</f>
        <v>6</v>
      </c>
      <c r="E40" s="63">
        <v>0.04</v>
      </c>
      <c r="F40" s="64">
        <f t="shared" si="3"/>
        <v>0.24</v>
      </c>
    </row>
    <row r="41" spans="1:6" ht="15.75" customHeight="1">
      <c r="A41" s="36">
        <v>6</v>
      </c>
      <c r="B41" s="36" t="s">
        <v>15</v>
      </c>
      <c r="C41" s="37" t="s">
        <v>25</v>
      </c>
      <c r="D41" s="33">
        <f t="shared" si="2"/>
        <v>18</v>
      </c>
      <c r="E41" s="63">
        <v>0.15</v>
      </c>
      <c r="F41" s="64">
        <f t="shared" si="3"/>
        <v>2.6999999999999997</v>
      </c>
    </row>
    <row r="42" spans="1:6" ht="15.75" customHeight="1">
      <c r="A42" s="36">
        <v>20</v>
      </c>
      <c r="B42" s="36" t="s">
        <v>3</v>
      </c>
      <c r="C42" s="37" t="s">
        <v>7</v>
      </c>
      <c r="D42" s="33">
        <f t="shared" si="2"/>
        <v>60</v>
      </c>
      <c r="E42" s="63">
        <v>0.014</v>
      </c>
      <c r="F42" s="64">
        <f t="shared" si="3"/>
        <v>0.84</v>
      </c>
    </row>
    <row r="43" spans="1:6" ht="15.75" customHeight="1">
      <c r="A43" s="36">
        <v>1</v>
      </c>
      <c r="B43" s="36" t="s">
        <v>14</v>
      </c>
      <c r="C43" s="37" t="s">
        <v>26</v>
      </c>
      <c r="D43" s="33">
        <f t="shared" si="2"/>
        <v>3</v>
      </c>
      <c r="E43" s="63">
        <v>4.4</v>
      </c>
      <c r="F43" s="64">
        <f t="shared" si="3"/>
        <v>13.200000000000001</v>
      </c>
    </row>
    <row r="44" spans="1:6" ht="15.75" customHeight="1" thickBot="1">
      <c r="A44" s="36">
        <v>14</v>
      </c>
      <c r="B44" s="36" t="s">
        <v>2</v>
      </c>
      <c r="C44" s="37" t="s">
        <v>1</v>
      </c>
      <c r="D44" s="33">
        <f t="shared" si="2"/>
        <v>42</v>
      </c>
      <c r="E44" s="63">
        <v>0.18</v>
      </c>
      <c r="F44" s="64">
        <f t="shared" si="3"/>
        <v>7.56</v>
      </c>
    </row>
    <row r="45" spans="1:6" ht="19.5" customHeight="1" thickBot="1">
      <c r="A45" s="5"/>
      <c r="B45" s="5"/>
      <c r="C45" s="5"/>
      <c r="D45" s="12"/>
      <c r="E45" s="67" t="s">
        <v>92</v>
      </c>
      <c r="F45" s="68">
        <f>SUM(F36:F44)</f>
        <v>964.4400000000002</v>
      </c>
    </row>
    <row r="46" spans="1:6" ht="12.75">
      <c r="A46" s="5" t="s">
        <v>24</v>
      </c>
      <c r="B46" s="5"/>
      <c r="C46" s="5"/>
      <c r="D46" s="12"/>
      <c r="E46" s="5"/>
      <c r="F46" s="5"/>
    </row>
    <row r="47" ht="12.75">
      <c r="C47" s="20"/>
    </row>
  </sheetData>
  <mergeCells count="5">
    <mergeCell ref="A1:B1"/>
    <mergeCell ref="C19:D19"/>
    <mergeCell ref="C2:D2"/>
    <mergeCell ref="C32:D32"/>
    <mergeCell ref="A31:B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90" r:id="rId2"/>
  <rowBreaks count="2" manualBreakCount="2">
    <brk id="164" max="65535" man="1"/>
    <brk id="213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SheetLayoutView="100" workbookViewId="0" topLeftCell="A1">
      <selection activeCell="E42" sqref="E42"/>
    </sheetView>
  </sheetViews>
  <sheetFormatPr defaultColWidth="11.421875" defaultRowHeight="12.75"/>
  <cols>
    <col min="1" max="1" width="14.7109375" style="0" customWidth="1"/>
    <col min="3" max="3" width="40.57421875" style="0" customWidth="1"/>
    <col min="5" max="5" width="13.28125" style="0" customWidth="1"/>
  </cols>
  <sheetData>
    <row r="1" spans="1:7" ht="105" customHeight="1">
      <c r="A1" s="22"/>
      <c r="B1" s="22"/>
      <c r="C1" s="22"/>
      <c r="D1" s="22"/>
      <c r="E1" s="22"/>
      <c r="F1" s="22"/>
      <c r="G1" s="24"/>
    </row>
    <row r="2" spans="1:7" ht="12.75" customHeight="1">
      <c r="A2" s="22"/>
      <c r="B2" s="22"/>
      <c r="C2" s="22"/>
      <c r="D2" s="22"/>
      <c r="E2" s="22"/>
      <c r="F2" s="22"/>
      <c r="G2" s="24"/>
    </row>
    <row r="3" spans="1:7" ht="12.75">
      <c r="A3" s="69"/>
      <c r="B3" s="69"/>
      <c r="C3" s="70" t="s">
        <v>73</v>
      </c>
      <c r="D3" s="73"/>
      <c r="E3" s="73"/>
      <c r="F3" s="73"/>
      <c r="G3" s="24"/>
    </row>
    <row r="4" spans="1:7" ht="18" customHeight="1">
      <c r="A4" s="6"/>
      <c r="B4" s="7"/>
      <c r="C4" s="74"/>
      <c r="D4" s="74"/>
      <c r="E4" s="74"/>
      <c r="F4" s="74"/>
      <c r="G4" s="24"/>
    </row>
    <row r="5" spans="1:7" ht="15.75">
      <c r="A5" s="9"/>
      <c r="B5" s="5"/>
      <c r="C5" s="10"/>
      <c r="D5" s="8"/>
      <c r="E5" s="22"/>
      <c r="F5" s="22"/>
      <c r="G5" s="24"/>
    </row>
    <row r="6" spans="1:7" ht="12.75">
      <c r="A6" s="9"/>
      <c r="B6" s="11"/>
      <c r="C6" s="12"/>
      <c r="D6" s="12"/>
      <c r="E6" s="22"/>
      <c r="F6" s="22"/>
      <c r="G6" s="24"/>
    </row>
    <row r="7" spans="1:7" ht="15.75">
      <c r="A7" s="38" t="s">
        <v>74</v>
      </c>
      <c r="B7" s="7"/>
      <c r="C7" s="13" t="s">
        <v>58</v>
      </c>
      <c r="D7" s="3">
        <v>50</v>
      </c>
      <c r="E7" s="22"/>
      <c r="F7" s="22"/>
      <c r="G7" s="24"/>
    </row>
    <row r="8" spans="1:7" ht="42.75" customHeight="1">
      <c r="A8" s="25" t="s">
        <v>59</v>
      </c>
      <c r="B8" s="25" t="s">
        <v>55</v>
      </c>
      <c r="C8" s="25" t="s">
        <v>20</v>
      </c>
      <c r="D8" s="26" t="s">
        <v>88</v>
      </c>
      <c r="E8" s="27" t="s">
        <v>60</v>
      </c>
      <c r="F8" s="27" t="s">
        <v>61</v>
      </c>
      <c r="G8" s="24"/>
    </row>
    <row r="9" spans="1:7" ht="15.75">
      <c r="A9" s="36">
        <f>2/4</f>
        <v>0.5</v>
      </c>
      <c r="B9" s="36" t="s">
        <v>28</v>
      </c>
      <c r="C9" s="37" t="s">
        <v>46</v>
      </c>
      <c r="D9" s="4">
        <f>A9*D7</f>
        <v>25</v>
      </c>
      <c r="E9" s="63">
        <v>38.3</v>
      </c>
      <c r="F9" s="64">
        <f>E9*D9</f>
        <v>957.4999999999999</v>
      </c>
      <c r="G9" s="24"/>
    </row>
    <row r="10" spans="1:7" ht="15.75">
      <c r="A10" s="36">
        <f>2/4</f>
        <v>0.5</v>
      </c>
      <c r="B10" s="36" t="s">
        <v>31</v>
      </c>
      <c r="C10" s="37" t="s">
        <v>33</v>
      </c>
      <c r="D10" s="4">
        <f>(A10*D7)</f>
        <v>25</v>
      </c>
      <c r="E10" s="63">
        <v>12.7</v>
      </c>
      <c r="F10" s="64">
        <f aca="true" t="shared" si="0" ref="F10:F17">E10*D10</f>
        <v>317.5</v>
      </c>
      <c r="G10" s="24"/>
    </row>
    <row r="11" spans="1:7" ht="15.75">
      <c r="A11" s="36">
        <f>2/4</f>
        <v>0.5</v>
      </c>
      <c r="B11" s="36" t="s">
        <v>9</v>
      </c>
      <c r="C11" s="37" t="s">
        <v>35</v>
      </c>
      <c r="D11" s="4">
        <f>(A11*D7)</f>
        <v>25</v>
      </c>
      <c r="E11" s="63">
        <v>1.9</v>
      </c>
      <c r="F11" s="64">
        <f t="shared" si="0"/>
        <v>47.5</v>
      </c>
      <c r="G11" s="24"/>
    </row>
    <row r="12" spans="1:7" ht="15.75">
      <c r="A12" s="36">
        <f>2/4</f>
        <v>0.5</v>
      </c>
      <c r="B12" s="36" t="s">
        <v>11</v>
      </c>
      <c r="C12" s="37" t="s">
        <v>52</v>
      </c>
      <c r="D12" s="4">
        <f>D10</f>
        <v>25</v>
      </c>
      <c r="E12" s="63">
        <v>1.7</v>
      </c>
      <c r="F12" s="64">
        <f t="shared" si="0"/>
        <v>42.5</v>
      </c>
      <c r="G12" s="24"/>
    </row>
    <row r="13" spans="1:7" ht="15.75">
      <c r="A13" s="36">
        <f>2/4</f>
        <v>0.5</v>
      </c>
      <c r="B13" s="36" t="s">
        <v>5</v>
      </c>
      <c r="C13" s="37" t="s">
        <v>38</v>
      </c>
      <c r="D13" s="4">
        <f>(A13*D7)</f>
        <v>25</v>
      </c>
      <c r="E13" s="63">
        <v>0.18</v>
      </c>
      <c r="F13" s="64">
        <f t="shared" si="0"/>
        <v>4.5</v>
      </c>
      <c r="G13" s="24"/>
    </row>
    <row r="14" spans="1:7" ht="15.75">
      <c r="A14" s="36">
        <f>6/4</f>
        <v>1.5</v>
      </c>
      <c r="B14" s="36" t="s">
        <v>3</v>
      </c>
      <c r="C14" s="37" t="s">
        <v>40</v>
      </c>
      <c r="D14" s="4">
        <f>D16+D13</f>
        <v>75</v>
      </c>
      <c r="E14" s="63">
        <v>0.014</v>
      </c>
      <c r="F14" s="64">
        <f t="shared" si="0"/>
        <v>1.05</v>
      </c>
      <c r="G14" s="24"/>
    </row>
    <row r="15" spans="1:7" ht="15.75">
      <c r="A15" s="36">
        <f>2/4</f>
        <v>0.5</v>
      </c>
      <c r="B15" s="36" t="s">
        <v>4</v>
      </c>
      <c r="C15" s="37" t="s">
        <v>42</v>
      </c>
      <c r="D15" s="4">
        <f>A15*D7</f>
        <v>25</v>
      </c>
      <c r="E15" s="63">
        <v>0.18</v>
      </c>
      <c r="F15" s="64">
        <f t="shared" si="0"/>
        <v>4.5</v>
      </c>
      <c r="G15" s="24"/>
    </row>
    <row r="16" spans="1:7" ht="15.75">
      <c r="A16" s="36">
        <f>4/4</f>
        <v>1</v>
      </c>
      <c r="B16" s="36" t="s">
        <v>2</v>
      </c>
      <c r="C16" s="37" t="s">
        <v>44</v>
      </c>
      <c r="D16" s="4">
        <f>(A16*D7)</f>
        <v>50</v>
      </c>
      <c r="E16" s="63">
        <v>0.18</v>
      </c>
      <c r="F16" s="64">
        <f t="shared" si="0"/>
        <v>9</v>
      </c>
      <c r="G16" s="24"/>
    </row>
    <row r="17" spans="1:7" ht="16.5" thickBot="1">
      <c r="A17" s="36">
        <f>2/4</f>
        <v>0.5</v>
      </c>
      <c r="B17" s="80" t="s">
        <v>93</v>
      </c>
      <c r="C17" s="37" t="s">
        <v>96</v>
      </c>
      <c r="D17" s="4">
        <f>D12</f>
        <v>25</v>
      </c>
      <c r="E17" s="65">
        <v>0.04</v>
      </c>
      <c r="F17" s="66">
        <f t="shared" si="0"/>
        <v>1</v>
      </c>
      <c r="G17" s="24"/>
    </row>
    <row r="18" spans="1:7" ht="16.5" thickBot="1">
      <c r="A18" s="14"/>
      <c r="B18" s="15"/>
      <c r="C18" s="16"/>
      <c r="D18" s="17"/>
      <c r="E18" s="67" t="s">
        <v>92</v>
      </c>
      <c r="F18" s="68">
        <f>SUM(F9:F17)</f>
        <v>1385.05</v>
      </c>
      <c r="G18" s="24"/>
    </row>
    <row r="19" spans="1:7" ht="12.75">
      <c r="A19" s="14"/>
      <c r="B19" s="15"/>
      <c r="C19" s="22"/>
      <c r="D19" s="22"/>
      <c r="E19" s="22"/>
      <c r="F19" s="22"/>
      <c r="G19" s="24"/>
    </row>
    <row r="20" spans="1:7" ht="15.75">
      <c r="A20" s="14"/>
      <c r="B20" s="70" t="s">
        <v>78</v>
      </c>
      <c r="C20" s="71"/>
      <c r="D20" s="71"/>
      <c r="E20" s="22"/>
      <c r="F20" s="22"/>
      <c r="G20" s="24"/>
    </row>
    <row r="21" spans="1:7" ht="12.75">
      <c r="A21" s="5"/>
      <c r="B21" s="5"/>
      <c r="C21" s="5"/>
      <c r="D21" s="5"/>
      <c r="E21" s="22"/>
      <c r="F21" s="22"/>
      <c r="G21" s="24"/>
    </row>
    <row r="22" spans="1:7" ht="15.75">
      <c r="A22" s="39" t="s">
        <v>77</v>
      </c>
      <c r="B22" s="5"/>
      <c r="C22" s="13" t="s">
        <v>57</v>
      </c>
      <c r="D22" s="3">
        <v>2</v>
      </c>
      <c r="E22" s="22"/>
      <c r="F22" s="22"/>
      <c r="G22" s="24"/>
    </row>
    <row r="23" spans="1:7" ht="25.5">
      <c r="A23" s="25" t="s">
        <v>54</v>
      </c>
      <c r="B23" s="25" t="s">
        <v>55</v>
      </c>
      <c r="C23" s="25" t="s">
        <v>20</v>
      </c>
      <c r="D23" s="26" t="s">
        <v>88</v>
      </c>
      <c r="E23" s="27" t="s">
        <v>60</v>
      </c>
      <c r="F23" s="27" t="s">
        <v>61</v>
      </c>
      <c r="G23" s="24"/>
    </row>
    <row r="24" spans="1:7" ht="15.75" customHeight="1">
      <c r="A24" s="36">
        <v>1</v>
      </c>
      <c r="B24" s="36" t="s">
        <v>31</v>
      </c>
      <c r="C24" s="37" t="s">
        <v>33</v>
      </c>
      <c r="D24" s="28">
        <f>A24*$D$22</f>
        <v>2</v>
      </c>
      <c r="E24" s="63">
        <v>12.7</v>
      </c>
      <c r="F24" s="64">
        <f>E24*D24</f>
        <v>25.4</v>
      </c>
      <c r="G24" s="24"/>
    </row>
    <row r="25" spans="1:7" ht="15.75" customHeight="1">
      <c r="A25" s="36">
        <v>1</v>
      </c>
      <c r="B25" s="36" t="s">
        <v>9</v>
      </c>
      <c r="C25" s="37" t="s">
        <v>35</v>
      </c>
      <c r="D25" s="28">
        <f>A25*$D$22</f>
        <v>2</v>
      </c>
      <c r="E25" s="63">
        <v>1.9</v>
      </c>
      <c r="F25" s="64">
        <f aca="true" t="shared" si="1" ref="F25:F30">E25*D25</f>
        <v>3.8</v>
      </c>
      <c r="G25" s="24"/>
    </row>
    <row r="26" spans="1:7" ht="15.75" customHeight="1">
      <c r="A26" s="36">
        <v>1</v>
      </c>
      <c r="B26" s="36" t="s">
        <v>11</v>
      </c>
      <c r="C26" s="37" t="s">
        <v>52</v>
      </c>
      <c r="D26" s="28">
        <f>A26*$D$22</f>
        <v>2</v>
      </c>
      <c r="E26" s="63">
        <v>1.7</v>
      </c>
      <c r="F26" s="64">
        <f t="shared" si="1"/>
        <v>3.4</v>
      </c>
      <c r="G26" s="24"/>
    </row>
    <row r="27" spans="1:7" ht="15.75" customHeight="1">
      <c r="A27" s="36">
        <v>1</v>
      </c>
      <c r="B27" s="36" t="s">
        <v>5</v>
      </c>
      <c r="C27" s="37" t="s">
        <v>38</v>
      </c>
      <c r="D27" s="28">
        <f>A27*$D$22</f>
        <v>2</v>
      </c>
      <c r="E27" s="63">
        <v>0.18</v>
      </c>
      <c r="F27" s="64">
        <f t="shared" si="1"/>
        <v>0.36</v>
      </c>
      <c r="G27" s="24"/>
    </row>
    <row r="28" spans="1:7" ht="15.75" customHeight="1">
      <c r="A28" s="36">
        <v>1</v>
      </c>
      <c r="B28" s="36" t="s">
        <v>3</v>
      </c>
      <c r="C28" s="37" t="s">
        <v>40</v>
      </c>
      <c r="D28" s="28">
        <f>A28*$D$22</f>
        <v>2</v>
      </c>
      <c r="E28" s="63">
        <v>0.014</v>
      </c>
      <c r="F28" s="64">
        <f t="shared" si="1"/>
        <v>0.028</v>
      </c>
      <c r="G28" s="24"/>
    </row>
    <row r="29" spans="1:7" ht="15.75" customHeight="1">
      <c r="A29" s="36">
        <v>1</v>
      </c>
      <c r="B29" s="36" t="s">
        <v>4</v>
      </c>
      <c r="C29" s="37" t="s">
        <v>42</v>
      </c>
      <c r="D29" s="28">
        <f>A29*D22</f>
        <v>2</v>
      </c>
      <c r="E29" s="63">
        <v>0.18</v>
      </c>
      <c r="F29" s="64">
        <f t="shared" si="1"/>
        <v>0.36</v>
      </c>
      <c r="G29" s="24"/>
    </row>
    <row r="30" spans="1:7" ht="15.75" customHeight="1" thickBot="1">
      <c r="A30" s="36">
        <v>1</v>
      </c>
      <c r="B30" s="80" t="s">
        <v>93</v>
      </c>
      <c r="C30" s="37" t="s">
        <v>96</v>
      </c>
      <c r="D30" s="28">
        <f>D26</f>
        <v>2</v>
      </c>
      <c r="E30" s="63">
        <v>0.04</v>
      </c>
      <c r="F30" s="64">
        <f t="shared" si="1"/>
        <v>0.08</v>
      </c>
      <c r="G30" s="24"/>
    </row>
    <row r="31" spans="1:7" ht="16.5" customHeight="1" thickBot="1">
      <c r="A31" s="5"/>
      <c r="B31" s="5"/>
      <c r="C31" s="5"/>
      <c r="D31" s="5"/>
      <c r="E31" s="67" t="s">
        <v>92</v>
      </c>
      <c r="F31" s="68">
        <f>SUM(F24:F30)</f>
        <v>33.428</v>
      </c>
      <c r="G31" s="24"/>
    </row>
    <row r="32" spans="1:7" ht="12.75">
      <c r="A32" s="72"/>
      <c r="B32" s="72"/>
      <c r="C32" s="22"/>
      <c r="D32" s="22"/>
      <c r="E32" s="23"/>
      <c r="F32" s="22"/>
      <c r="G32" s="24"/>
    </row>
    <row r="33" spans="1:7" ht="15.75">
      <c r="A33" s="19"/>
      <c r="B33" s="70" t="s">
        <v>76</v>
      </c>
      <c r="C33" s="71"/>
      <c r="D33" s="71"/>
      <c r="E33" s="22"/>
      <c r="F33" s="22"/>
      <c r="G33" s="24"/>
    </row>
    <row r="34" spans="1:7" ht="12.75">
      <c r="A34" s="19"/>
      <c r="B34" s="18"/>
      <c r="C34" s="22"/>
      <c r="D34" s="22"/>
      <c r="E34" s="22"/>
      <c r="F34" s="22"/>
      <c r="G34" s="24"/>
    </row>
    <row r="35" spans="1:7" ht="15.75">
      <c r="A35" s="38" t="s">
        <v>75</v>
      </c>
      <c r="B35" s="5"/>
      <c r="C35" s="13" t="s">
        <v>56</v>
      </c>
      <c r="D35" s="3">
        <v>3</v>
      </c>
      <c r="E35" s="22"/>
      <c r="F35" s="22"/>
      <c r="G35" s="24"/>
    </row>
    <row r="36" spans="1:7" ht="25.5">
      <c r="A36" s="25" t="s">
        <v>54</v>
      </c>
      <c r="B36" s="25" t="s">
        <v>55</v>
      </c>
      <c r="C36" s="25" t="s">
        <v>20</v>
      </c>
      <c r="D36" s="26" t="s">
        <v>88</v>
      </c>
      <c r="E36" s="27" t="s">
        <v>60</v>
      </c>
      <c r="F36" s="27" t="s">
        <v>61</v>
      </c>
      <c r="G36" s="24"/>
    </row>
    <row r="37" spans="1:7" ht="15.75" customHeight="1">
      <c r="A37" s="36">
        <v>1</v>
      </c>
      <c r="B37" s="36" t="s">
        <v>28</v>
      </c>
      <c r="C37" s="37" t="s">
        <v>47</v>
      </c>
      <c r="D37" s="28">
        <f>A37*$D$35</f>
        <v>3</v>
      </c>
      <c r="E37" s="63">
        <v>39.2</v>
      </c>
      <c r="F37" s="64">
        <f>E37*D37</f>
        <v>117.60000000000001</v>
      </c>
      <c r="G37" s="24"/>
    </row>
    <row r="38" spans="1:7" ht="15.75" customHeight="1">
      <c r="A38" s="36">
        <v>5</v>
      </c>
      <c r="B38" s="36" t="s">
        <v>29</v>
      </c>
      <c r="C38" s="37" t="s">
        <v>48</v>
      </c>
      <c r="D38" s="28">
        <f aca="true" t="shared" si="2" ref="D38:D45">A38*$D$35</f>
        <v>15</v>
      </c>
      <c r="E38" s="63">
        <v>38.9</v>
      </c>
      <c r="F38" s="64">
        <f aca="true" t="shared" si="3" ref="F38:F45">E38*D38</f>
        <v>583.5</v>
      </c>
      <c r="G38" s="24"/>
    </row>
    <row r="39" spans="1:7" ht="15.75" customHeight="1">
      <c r="A39" s="36">
        <v>6</v>
      </c>
      <c r="B39" s="36" t="s">
        <v>31</v>
      </c>
      <c r="C39" s="37" t="s">
        <v>33</v>
      </c>
      <c r="D39" s="28">
        <f t="shared" si="2"/>
        <v>18</v>
      </c>
      <c r="E39" s="63">
        <v>12.7</v>
      </c>
      <c r="F39" s="64">
        <f t="shared" si="3"/>
        <v>228.6</v>
      </c>
      <c r="G39" s="24"/>
    </row>
    <row r="40" spans="1:7" ht="15.75" customHeight="1">
      <c r="A40" s="36">
        <v>2</v>
      </c>
      <c r="B40" s="36" t="s">
        <v>11</v>
      </c>
      <c r="C40" s="37" t="s">
        <v>52</v>
      </c>
      <c r="D40" s="28">
        <f t="shared" si="2"/>
        <v>6</v>
      </c>
      <c r="E40" s="63">
        <v>1.7</v>
      </c>
      <c r="F40" s="64">
        <f t="shared" si="3"/>
        <v>10.2</v>
      </c>
      <c r="G40" s="24"/>
    </row>
    <row r="41" spans="1:7" ht="15.75" customHeight="1">
      <c r="A41" s="36">
        <v>2</v>
      </c>
      <c r="B41" s="80" t="s">
        <v>93</v>
      </c>
      <c r="C41" s="37" t="s">
        <v>96</v>
      </c>
      <c r="D41" s="28">
        <f>D40</f>
        <v>6</v>
      </c>
      <c r="E41" s="63">
        <v>0.04</v>
      </c>
      <c r="F41" s="64">
        <f t="shared" si="3"/>
        <v>0.24</v>
      </c>
      <c r="G41" s="24"/>
    </row>
    <row r="42" spans="1:7" ht="15.75" customHeight="1">
      <c r="A42" s="36">
        <v>6</v>
      </c>
      <c r="B42" s="36" t="s">
        <v>15</v>
      </c>
      <c r="C42" s="37" t="s">
        <v>50</v>
      </c>
      <c r="D42" s="28">
        <f t="shared" si="2"/>
        <v>18</v>
      </c>
      <c r="E42" s="63">
        <v>0.15</v>
      </c>
      <c r="F42" s="64">
        <f t="shared" si="3"/>
        <v>2.6999999999999997</v>
      </c>
      <c r="G42" s="24"/>
    </row>
    <row r="43" spans="1:7" ht="15.75" customHeight="1">
      <c r="A43" s="36">
        <v>20</v>
      </c>
      <c r="B43" s="36" t="s">
        <v>3</v>
      </c>
      <c r="C43" s="37" t="s">
        <v>40</v>
      </c>
      <c r="D43" s="28">
        <f t="shared" si="2"/>
        <v>60</v>
      </c>
      <c r="E43" s="63">
        <v>0.014</v>
      </c>
      <c r="F43" s="64">
        <f t="shared" si="3"/>
        <v>0.84</v>
      </c>
      <c r="G43" s="24"/>
    </row>
    <row r="44" spans="1:7" ht="15.75" customHeight="1">
      <c r="A44" s="36">
        <v>1</v>
      </c>
      <c r="B44" s="36" t="s">
        <v>14</v>
      </c>
      <c r="C44" s="37" t="s">
        <v>51</v>
      </c>
      <c r="D44" s="28">
        <f t="shared" si="2"/>
        <v>3</v>
      </c>
      <c r="E44" s="63">
        <v>4.4</v>
      </c>
      <c r="F44" s="64">
        <f t="shared" si="3"/>
        <v>13.200000000000001</v>
      </c>
      <c r="G44" s="24"/>
    </row>
    <row r="45" spans="1:7" ht="15.75" customHeight="1" thickBot="1">
      <c r="A45" s="36">
        <v>14</v>
      </c>
      <c r="B45" s="36" t="s">
        <v>2</v>
      </c>
      <c r="C45" s="37" t="s">
        <v>44</v>
      </c>
      <c r="D45" s="28">
        <f t="shared" si="2"/>
        <v>42</v>
      </c>
      <c r="E45" s="63">
        <v>0.18</v>
      </c>
      <c r="F45" s="64">
        <f t="shared" si="3"/>
        <v>7.56</v>
      </c>
      <c r="G45" s="24"/>
    </row>
    <row r="46" spans="1:7" ht="16.5" customHeight="1" thickBot="1">
      <c r="A46" s="5"/>
      <c r="B46" s="5"/>
      <c r="C46" s="5"/>
      <c r="D46" s="5"/>
      <c r="E46" s="67" t="s">
        <v>92</v>
      </c>
      <c r="F46" s="68">
        <f>SUM(F37:F45)</f>
        <v>964.4400000000002</v>
      </c>
      <c r="G46" s="24"/>
    </row>
    <row r="47" spans="1:7" ht="12.75">
      <c r="A47" s="5" t="s">
        <v>53</v>
      </c>
      <c r="B47" s="5"/>
      <c r="C47" s="5"/>
      <c r="D47" s="5"/>
      <c r="E47" s="22"/>
      <c r="F47" s="22"/>
      <c r="G47" s="24"/>
    </row>
    <row r="48" ht="12.75">
      <c r="G48" s="24"/>
    </row>
  </sheetData>
  <mergeCells count="5">
    <mergeCell ref="B33:D33"/>
    <mergeCell ref="C3:F4"/>
    <mergeCell ref="A3:B3"/>
    <mergeCell ref="B20:D20"/>
    <mergeCell ref="A32:B32"/>
  </mergeCells>
  <printOptions/>
  <pageMargins left="0.48" right="0.63" top="0.38" bottom="0.28" header="0.34" footer="0.28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1"/>
  <sheetViews>
    <sheetView view="pageBreakPreview" zoomScaleSheetLayoutView="100" workbookViewId="0" topLeftCell="A1">
      <selection activeCell="E42" sqref="E42"/>
    </sheetView>
  </sheetViews>
  <sheetFormatPr defaultColWidth="11.421875" defaultRowHeight="12.75"/>
  <cols>
    <col min="1" max="1" width="14.7109375" style="0" customWidth="1"/>
    <col min="3" max="3" width="44.140625" style="0" customWidth="1"/>
    <col min="5" max="5" width="13.00390625" style="0" customWidth="1"/>
  </cols>
  <sheetData>
    <row r="1" ht="102" customHeight="1"/>
    <row r="2" spans="1:6" ht="12.75">
      <c r="A2" s="22"/>
      <c r="B2" s="22"/>
      <c r="C2" s="22"/>
      <c r="D2" s="22"/>
      <c r="E2" s="22"/>
      <c r="F2" s="22"/>
    </row>
    <row r="3" spans="1:6" ht="12.75">
      <c r="A3" s="69"/>
      <c r="B3" s="69"/>
      <c r="C3" s="70" t="s">
        <v>79</v>
      </c>
      <c r="D3" s="73"/>
      <c r="E3" s="73"/>
      <c r="F3" s="73"/>
    </row>
    <row r="4" spans="1:6" ht="12.75">
      <c r="A4" s="6"/>
      <c r="B4" s="7"/>
      <c r="C4" s="74"/>
      <c r="D4" s="74"/>
      <c r="E4" s="74"/>
      <c r="F4" s="74"/>
    </row>
    <row r="5" spans="1:6" ht="15.75">
      <c r="A5" s="9"/>
      <c r="B5" s="5"/>
      <c r="C5" s="10"/>
      <c r="D5" s="8"/>
      <c r="E5" s="22"/>
      <c r="F5" s="22"/>
    </row>
    <row r="6" spans="1:6" ht="12.75">
      <c r="A6" s="9"/>
      <c r="B6" s="11"/>
      <c r="C6" s="12"/>
      <c r="D6" s="12"/>
      <c r="E6" s="22"/>
      <c r="F6" s="22"/>
    </row>
    <row r="7" spans="1:6" ht="15.75">
      <c r="A7" s="38" t="s">
        <v>74</v>
      </c>
      <c r="B7" s="7"/>
      <c r="C7" s="13" t="s">
        <v>69</v>
      </c>
      <c r="D7" s="3">
        <v>50</v>
      </c>
      <c r="E7" s="22"/>
      <c r="F7" s="22"/>
    </row>
    <row r="8" spans="1:6" ht="38.25">
      <c r="A8" s="25" t="s">
        <v>67</v>
      </c>
      <c r="B8" s="25" t="s">
        <v>63</v>
      </c>
      <c r="C8" s="30" t="s">
        <v>19</v>
      </c>
      <c r="D8" s="25" t="s">
        <v>89</v>
      </c>
      <c r="E8" s="27" t="s">
        <v>65</v>
      </c>
      <c r="F8" s="27" t="s">
        <v>66</v>
      </c>
    </row>
    <row r="9" spans="1:6" ht="15.75">
      <c r="A9" s="36">
        <f>2/4</f>
        <v>0.5</v>
      </c>
      <c r="B9" s="36" t="s">
        <v>28</v>
      </c>
      <c r="C9" s="37" t="s">
        <v>45</v>
      </c>
      <c r="D9" s="4">
        <f>A9*D7</f>
        <v>25</v>
      </c>
      <c r="E9" s="63">
        <v>38.3</v>
      </c>
      <c r="F9" s="64">
        <f>E9*D9</f>
        <v>957.4999999999999</v>
      </c>
    </row>
    <row r="10" spans="1:6" ht="15.75">
      <c r="A10" s="36">
        <f>2/4</f>
        <v>0.5</v>
      </c>
      <c r="B10" s="36" t="s">
        <v>31</v>
      </c>
      <c r="C10" s="37" t="s">
        <v>32</v>
      </c>
      <c r="D10" s="4">
        <f>(A10*D7)</f>
        <v>25</v>
      </c>
      <c r="E10" s="63">
        <v>12.7</v>
      </c>
      <c r="F10" s="64">
        <f aca="true" t="shared" si="0" ref="F10:F17">E10*D10</f>
        <v>317.5</v>
      </c>
    </row>
    <row r="11" spans="1:6" ht="15.75">
      <c r="A11" s="36">
        <f>2/4</f>
        <v>0.5</v>
      </c>
      <c r="B11" s="36" t="s">
        <v>9</v>
      </c>
      <c r="C11" s="37" t="s">
        <v>34</v>
      </c>
      <c r="D11" s="4">
        <f>(A11*D7)</f>
        <v>25</v>
      </c>
      <c r="E11" s="63">
        <v>1.9</v>
      </c>
      <c r="F11" s="64">
        <f t="shared" si="0"/>
        <v>47.5</v>
      </c>
    </row>
    <row r="12" spans="1:6" ht="15.75">
      <c r="A12" s="36">
        <f>2/4</f>
        <v>0.5</v>
      </c>
      <c r="B12" s="36" t="s">
        <v>11</v>
      </c>
      <c r="C12" s="37" t="s">
        <v>36</v>
      </c>
      <c r="D12" s="4">
        <f>D10</f>
        <v>25</v>
      </c>
      <c r="E12" s="63">
        <v>1.7</v>
      </c>
      <c r="F12" s="64">
        <f t="shared" si="0"/>
        <v>42.5</v>
      </c>
    </row>
    <row r="13" spans="1:6" ht="15.75">
      <c r="A13" s="36">
        <f>2/4</f>
        <v>0.5</v>
      </c>
      <c r="B13" s="36" t="s">
        <v>5</v>
      </c>
      <c r="C13" s="37" t="s">
        <v>37</v>
      </c>
      <c r="D13" s="4">
        <f>(A13*D7)</f>
        <v>25</v>
      </c>
      <c r="E13" s="63">
        <v>0.18</v>
      </c>
      <c r="F13" s="64">
        <f t="shared" si="0"/>
        <v>4.5</v>
      </c>
    </row>
    <row r="14" spans="1:6" ht="15.75">
      <c r="A14" s="36">
        <f>6/4</f>
        <v>1.5</v>
      </c>
      <c r="B14" s="36" t="s">
        <v>3</v>
      </c>
      <c r="C14" s="37" t="s">
        <v>39</v>
      </c>
      <c r="D14" s="4">
        <f>D16+D13</f>
        <v>75</v>
      </c>
      <c r="E14" s="63">
        <v>0.014</v>
      </c>
      <c r="F14" s="64">
        <f t="shared" si="0"/>
        <v>1.05</v>
      </c>
    </row>
    <row r="15" spans="1:6" ht="15.75">
      <c r="A15" s="36">
        <f>2/4</f>
        <v>0.5</v>
      </c>
      <c r="B15" s="36" t="s">
        <v>4</v>
      </c>
      <c r="C15" s="37" t="s">
        <v>41</v>
      </c>
      <c r="D15" s="4">
        <f>A15*D7</f>
        <v>25</v>
      </c>
      <c r="E15" s="63">
        <v>0.18</v>
      </c>
      <c r="F15" s="64">
        <f t="shared" si="0"/>
        <v>4.5</v>
      </c>
    </row>
    <row r="16" spans="1:6" ht="15.75">
      <c r="A16" s="36">
        <f>4/4</f>
        <v>1</v>
      </c>
      <c r="B16" s="36" t="s">
        <v>2</v>
      </c>
      <c r="C16" s="37" t="s">
        <v>43</v>
      </c>
      <c r="D16" s="4">
        <f>(A16*D7)</f>
        <v>50</v>
      </c>
      <c r="E16" s="63">
        <v>0.18</v>
      </c>
      <c r="F16" s="64">
        <f t="shared" si="0"/>
        <v>9</v>
      </c>
    </row>
    <row r="17" spans="1:6" ht="16.5" thickBot="1">
      <c r="A17" s="36">
        <f>2/4</f>
        <v>0.5</v>
      </c>
      <c r="B17" s="80" t="s">
        <v>93</v>
      </c>
      <c r="C17" s="37" t="s">
        <v>95</v>
      </c>
      <c r="D17" s="4">
        <f>D12</f>
        <v>25</v>
      </c>
      <c r="E17" s="65">
        <v>0.04</v>
      </c>
      <c r="F17" s="66">
        <f t="shared" si="0"/>
        <v>1</v>
      </c>
    </row>
    <row r="18" spans="1:6" ht="16.5" thickBot="1">
      <c r="A18" s="14"/>
      <c r="B18" s="15"/>
      <c r="C18" s="16"/>
      <c r="D18" s="17"/>
      <c r="E18" s="67" t="s">
        <v>92</v>
      </c>
      <c r="F18" s="68">
        <f>SUM(F9:F17)</f>
        <v>1385.05</v>
      </c>
    </row>
    <row r="19" spans="1:6" ht="12.75">
      <c r="A19" s="14"/>
      <c r="B19" s="15"/>
      <c r="C19" s="22"/>
      <c r="D19" s="22"/>
      <c r="E19" s="22"/>
      <c r="F19" s="22"/>
    </row>
    <row r="20" spans="1:6" ht="15.75">
      <c r="A20" s="14"/>
      <c r="B20" s="70" t="s">
        <v>80</v>
      </c>
      <c r="C20" s="71"/>
      <c r="D20" s="71"/>
      <c r="E20" s="22"/>
      <c r="F20" s="22"/>
    </row>
    <row r="21" spans="1:6" ht="12.75">
      <c r="A21" s="5"/>
      <c r="B21" s="5"/>
      <c r="C21" s="5"/>
      <c r="D21" s="5"/>
      <c r="E21" s="22"/>
      <c r="F21" s="22"/>
    </row>
    <row r="22" spans="1:6" ht="15.75">
      <c r="A22" s="38" t="s">
        <v>81</v>
      </c>
      <c r="B22" s="5"/>
      <c r="C22" s="13" t="s">
        <v>68</v>
      </c>
      <c r="D22" s="3">
        <v>2</v>
      </c>
      <c r="E22" s="22"/>
      <c r="F22" s="22"/>
    </row>
    <row r="23" spans="1:6" ht="25.5">
      <c r="A23" s="25" t="s">
        <v>64</v>
      </c>
      <c r="B23" s="25" t="s">
        <v>63</v>
      </c>
      <c r="C23" s="2" t="s">
        <v>19</v>
      </c>
      <c r="D23" s="25" t="s">
        <v>89</v>
      </c>
      <c r="E23" s="27" t="s">
        <v>65</v>
      </c>
      <c r="F23" s="27" t="s">
        <v>66</v>
      </c>
    </row>
    <row r="24" spans="1:6" ht="15.75" customHeight="1">
      <c r="A24" s="36">
        <v>1</v>
      </c>
      <c r="B24" s="36" t="s">
        <v>31</v>
      </c>
      <c r="C24" s="37" t="s">
        <v>32</v>
      </c>
      <c r="D24" s="28">
        <f>A24*$D$22</f>
        <v>2</v>
      </c>
      <c r="E24" s="63">
        <v>12.7</v>
      </c>
      <c r="F24" s="64">
        <f>E24*D24</f>
        <v>25.4</v>
      </c>
    </row>
    <row r="25" spans="1:6" ht="15.75" customHeight="1">
      <c r="A25" s="36">
        <v>1</v>
      </c>
      <c r="B25" s="36" t="s">
        <v>9</v>
      </c>
      <c r="C25" s="37" t="s">
        <v>34</v>
      </c>
      <c r="D25" s="28">
        <f>A25*$D$22</f>
        <v>2</v>
      </c>
      <c r="E25" s="63">
        <v>1.9</v>
      </c>
      <c r="F25" s="64">
        <f aca="true" t="shared" si="1" ref="F25:F30">E25*D25</f>
        <v>3.8</v>
      </c>
    </row>
    <row r="26" spans="1:6" ht="15.75" customHeight="1">
      <c r="A26" s="36">
        <v>1</v>
      </c>
      <c r="B26" s="36" t="s">
        <v>11</v>
      </c>
      <c r="C26" s="37" t="s">
        <v>36</v>
      </c>
      <c r="D26" s="28">
        <f>A26*$D$22</f>
        <v>2</v>
      </c>
      <c r="E26" s="63">
        <v>1.7</v>
      </c>
      <c r="F26" s="64">
        <f t="shared" si="1"/>
        <v>3.4</v>
      </c>
    </row>
    <row r="27" spans="1:6" ht="15.75" customHeight="1">
      <c r="A27" s="36">
        <v>1</v>
      </c>
      <c r="B27" s="36" t="s">
        <v>5</v>
      </c>
      <c r="C27" s="37" t="s">
        <v>37</v>
      </c>
      <c r="D27" s="28">
        <f>A27*$D$22</f>
        <v>2</v>
      </c>
      <c r="E27" s="63">
        <v>0.18</v>
      </c>
      <c r="F27" s="64">
        <f t="shared" si="1"/>
        <v>0.36</v>
      </c>
    </row>
    <row r="28" spans="1:6" ht="15.75" customHeight="1">
      <c r="A28" s="36">
        <v>1</v>
      </c>
      <c r="B28" s="36" t="s">
        <v>3</v>
      </c>
      <c r="C28" s="37" t="s">
        <v>39</v>
      </c>
      <c r="D28" s="28">
        <f>A28*$D$22</f>
        <v>2</v>
      </c>
      <c r="E28" s="63">
        <v>0.014</v>
      </c>
      <c r="F28" s="64">
        <f t="shared" si="1"/>
        <v>0.028</v>
      </c>
    </row>
    <row r="29" spans="1:6" ht="15.75" customHeight="1">
      <c r="A29" s="36">
        <v>1</v>
      </c>
      <c r="B29" s="36" t="s">
        <v>4</v>
      </c>
      <c r="C29" s="37" t="s">
        <v>41</v>
      </c>
      <c r="D29" s="28">
        <f>A29*D22</f>
        <v>2</v>
      </c>
      <c r="E29" s="63">
        <v>0.18</v>
      </c>
      <c r="F29" s="64">
        <f t="shared" si="1"/>
        <v>0.36</v>
      </c>
    </row>
    <row r="30" spans="1:6" ht="15.75" customHeight="1" thickBot="1">
      <c r="A30" s="36">
        <v>1</v>
      </c>
      <c r="B30" s="80" t="s">
        <v>93</v>
      </c>
      <c r="C30" s="37" t="s">
        <v>95</v>
      </c>
      <c r="D30" s="28">
        <f>D26</f>
        <v>2</v>
      </c>
      <c r="E30" s="65">
        <v>0.04</v>
      </c>
      <c r="F30" s="66">
        <f t="shared" si="1"/>
        <v>0.08</v>
      </c>
    </row>
    <row r="31" spans="1:6" ht="16.5" customHeight="1" thickBot="1">
      <c r="A31" s="5"/>
      <c r="B31" s="5"/>
      <c r="C31" s="5"/>
      <c r="D31" s="5"/>
      <c r="E31" s="67" t="s">
        <v>92</v>
      </c>
      <c r="F31" s="68">
        <f>SUM(F24:F30)</f>
        <v>33.428</v>
      </c>
    </row>
    <row r="32" spans="1:6" ht="12.75">
      <c r="A32" s="72"/>
      <c r="B32" s="72"/>
      <c r="C32" s="22"/>
      <c r="D32" s="22"/>
      <c r="E32" s="23"/>
      <c r="F32" s="22"/>
    </row>
    <row r="33" spans="1:6" ht="15.75">
      <c r="A33" s="19"/>
      <c r="B33" s="70" t="s">
        <v>82</v>
      </c>
      <c r="C33" s="71"/>
      <c r="D33" s="71"/>
      <c r="E33" s="22"/>
      <c r="F33" s="22"/>
    </row>
    <row r="34" spans="1:6" ht="12.75">
      <c r="A34" s="19"/>
      <c r="B34" s="18"/>
      <c r="C34" s="22"/>
      <c r="D34" s="22"/>
      <c r="E34" s="22"/>
      <c r="F34" s="22"/>
    </row>
    <row r="35" spans="1:6" ht="15.75">
      <c r="A35" s="38" t="s">
        <v>75</v>
      </c>
      <c r="B35" s="5"/>
      <c r="C35" s="13" t="s">
        <v>70</v>
      </c>
      <c r="D35" s="3">
        <v>3</v>
      </c>
      <c r="E35" s="22"/>
      <c r="F35" s="22"/>
    </row>
    <row r="36" spans="1:6" ht="25.5">
      <c r="A36" s="25" t="s">
        <v>64</v>
      </c>
      <c r="B36" s="25" t="s">
        <v>63</v>
      </c>
      <c r="C36" s="2" t="s">
        <v>19</v>
      </c>
      <c r="D36" s="25" t="s">
        <v>89</v>
      </c>
      <c r="E36" s="27" t="s">
        <v>65</v>
      </c>
      <c r="F36" s="27" t="s">
        <v>66</v>
      </c>
    </row>
    <row r="37" spans="1:6" ht="15.75" customHeight="1">
      <c r="A37" s="36">
        <v>1</v>
      </c>
      <c r="B37" s="36" t="s">
        <v>28</v>
      </c>
      <c r="C37" s="37" t="s">
        <v>45</v>
      </c>
      <c r="D37" s="28">
        <f>A37*$D$35</f>
        <v>3</v>
      </c>
      <c r="E37" s="63">
        <v>39.2</v>
      </c>
      <c r="F37" s="64">
        <f>E37*D37</f>
        <v>117.60000000000001</v>
      </c>
    </row>
    <row r="38" spans="1:6" ht="15.75" customHeight="1">
      <c r="A38" s="36">
        <v>5</v>
      </c>
      <c r="B38" s="36" t="s">
        <v>29</v>
      </c>
      <c r="C38" s="37" t="s">
        <v>91</v>
      </c>
      <c r="D38" s="28">
        <f aca="true" t="shared" si="2" ref="D38:D45">A38*$D$35</f>
        <v>15</v>
      </c>
      <c r="E38" s="63">
        <v>38.9</v>
      </c>
      <c r="F38" s="64">
        <f aca="true" t="shared" si="3" ref="F38:F45">E38*D38</f>
        <v>583.5</v>
      </c>
    </row>
    <row r="39" spans="1:6" ht="15.75" customHeight="1">
      <c r="A39" s="36">
        <v>6</v>
      </c>
      <c r="B39" s="36" t="s">
        <v>31</v>
      </c>
      <c r="C39" s="37" t="s">
        <v>32</v>
      </c>
      <c r="D39" s="28">
        <f t="shared" si="2"/>
        <v>18</v>
      </c>
      <c r="E39" s="63">
        <v>12.7</v>
      </c>
      <c r="F39" s="64">
        <f t="shared" si="3"/>
        <v>228.6</v>
      </c>
    </row>
    <row r="40" spans="1:6" ht="15.75" customHeight="1">
      <c r="A40" s="36">
        <v>2</v>
      </c>
      <c r="B40" s="36" t="s">
        <v>11</v>
      </c>
      <c r="C40" s="37" t="s">
        <v>36</v>
      </c>
      <c r="D40" s="28">
        <f t="shared" si="2"/>
        <v>6</v>
      </c>
      <c r="E40" s="63">
        <v>1.7</v>
      </c>
      <c r="F40" s="64">
        <f t="shared" si="3"/>
        <v>10.2</v>
      </c>
    </row>
    <row r="41" spans="1:6" ht="15.75" customHeight="1">
      <c r="A41" s="36">
        <v>2</v>
      </c>
      <c r="B41" s="80" t="s">
        <v>93</v>
      </c>
      <c r="C41" s="37" t="s">
        <v>95</v>
      </c>
      <c r="D41" s="28">
        <f>D40</f>
        <v>6</v>
      </c>
      <c r="E41" s="63">
        <v>0.04</v>
      </c>
      <c r="F41" s="64">
        <f t="shared" si="3"/>
        <v>0.24</v>
      </c>
    </row>
    <row r="42" spans="1:6" ht="15.75" customHeight="1">
      <c r="A42" s="36">
        <v>6</v>
      </c>
      <c r="B42" s="36" t="s">
        <v>15</v>
      </c>
      <c r="C42" s="37" t="s">
        <v>49</v>
      </c>
      <c r="D42" s="28">
        <f t="shared" si="2"/>
        <v>18</v>
      </c>
      <c r="E42" s="63">
        <v>0.15</v>
      </c>
      <c r="F42" s="64">
        <f t="shared" si="3"/>
        <v>2.6999999999999997</v>
      </c>
    </row>
    <row r="43" spans="1:6" ht="15.75" customHeight="1">
      <c r="A43" s="36">
        <v>20</v>
      </c>
      <c r="B43" s="36" t="s">
        <v>3</v>
      </c>
      <c r="C43" s="37" t="s">
        <v>39</v>
      </c>
      <c r="D43" s="28">
        <f t="shared" si="2"/>
        <v>60</v>
      </c>
      <c r="E43" s="63">
        <v>0.014</v>
      </c>
      <c r="F43" s="64">
        <f t="shared" si="3"/>
        <v>0.84</v>
      </c>
    </row>
    <row r="44" spans="1:6" ht="15.75" customHeight="1">
      <c r="A44" s="36">
        <v>1</v>
      </c>
      <c r="B44" s="36" t="s">
        <v>14</v>
      </c>
      <c r="C44" s="37" t="s">
        <v>90</v>
      </c>
      <c r="D44" s="28">
        <f t="shared" si="2"/>
        <v>3</v>
      </c>
      <c r="E44" s="63">
        <v>4.4</v>
      </c>
      <c r="F44" s="64">
        <f t="shared" si="3"/>
        <v>13.200000000000001</v>
      </c>
    </row>
    <row r="45" spans="1:6" ht="15.75" customHeight="1" thickBot="1">
      <c r="A45" s="36">
        <v>14</v>
      </c>
      <c r="B45" s="36" t="s">
        <v>2</v>
      </c>
      <c r="C45" s="37" t="s">
        <v>43</v>
      </c>
      <c r="D45" s="28">
        <f t="shared" si="2"/>
        <v>42</v>
      </c>
      <c r="E45" s="65">
        <v>0.18</v>
      </c>
      <c r="F45" s="66">
        <f t="shared" si="3"/>
        <v>7.56</v>
      </c>
    </row>
    <row r="46" spans="1:6" ht="16.5" customHeight="1" thickBot="1">
      <c r="A46" s="5"/>
      <c r="B46" s="5"/>
      <c r="C46" s="5"/>
      <c r="D46" s="5"/>
      <c r="E46" s="67" t="s">
        <v>92</v>
      </c>
      <c r="F46" s="68">
        <f>SUM(F37:F45)</f>
        <v>964.4400000000002</v>
      </c>
    </row>
    <row r="47" spans="1:6" ht="12.75">
      <c r="A47" s="5" t="s">
        <v>62</v>
      </c>
      <c r="B47" s="5"/>
      <c r="C47" s="5"/>
      <c r="D47" s="5"/>
      <c r="E47" s="22"/>
      <c r="F47" s="22"/>
    </row>
    <row r="48" spans="1:6" ht="12.75">
      <c r="A48" s="29"/>
      <c r="B48" s="29"/>
      <c r="C48" s="29"/>
      <c r="D48" s="29"/>
      <c r="E48" s="29"/>
      <c r="F48" s="29"/>
    </row>
    <row r="49" spans="1:6" ht="12.75">
      <c r="A49" s="29"/>
      <c r="B49" s="29"/>
      <c r="C49" s="29"/>
      <c r="D49" s="29"/>
      <c r="E49" s="29"/>
      <c r="F49" s="29"/>
    </row>
    <row r="50" spans="1:6" ht="12.75">
      <c r="A50" s="29"/>
      <c r="B50" s="29"/>
      <c r="C50" s="29"/>
      <c r="D50" s="29"/>
      <c r="E50" s="29"/>
      <c r="F50" s="29"/>
    </row>
    <row r="51" spans="1:6" ht="12.75">
      <c r="A51" s="29"/>
      <c r="B51" s="29"/>
      <c r="C51" s="29"/>
      <c r="D51" s="29"/>
      <c r="E51" s="29"/>
      <c r="F51" s="29"/>
    </row>
    <row r="52" spans="1:6" ht="12.75">
      <c r="A52" s="29"/>
      <c r="B52" s="29"/>
      <c r="C52" s="29"/>
      <c r="D52" s="29"/>
      <c r="E52" s="29"/>
      <c r="F52" s="29"/>
    </row>
    <row r="53" spans="1:6" ht="12.75">
      <c r="A53" s="29"/>
      <c r="B53" s="29"/>
      <c r="C53" s="29"/>
      <c r="D53" s="29"/>
      <c r="E53" s="29"/>
      <c r="F53" s="29"/>
    </row>
    <row r="54" spans="1:6" ht="12.75">
      <c r="A54" s="29"/>
      <c r="B54" s="29"/>
      <c r="C54" s="29"/>
      <c r="D54" s="29"/>
      <c r="E54" s="29"/>
      <c r="F54" s="29"/>
    </row>
    <row r="55" spans="1:6" ht="12.75">
      <c r="A55" s="29"/>
      <c r="B55" s="29"/>
      <c r="C55" s="29"/>
      <c r="D55" s="29"/>
      <c r="E55" s="29"/>
      <c r="F55" s="29"/>
    </row>
    <row r="56" spans="1:6" ht="12.75">
      <c r="A56" s="29"/>
      <c r="B56" s="29"/>
      <c r="C56" s="29"/>
      <c r="D56" s="29"/>
      <c r="E56" s="29"/>
      <c r="F56" s="29"/>
    </row>
    <row r="57" spans="1:6" ht="12.75">
      <c r="A57" s="29"/>
      <c r="B57" s="29"/>
      <c r="C57" s="29"/>
      <c r="D57" s="29"/>
      <c r="E57" s="29"/>
      <c r="F57" s="29"/>
    </row>
    <row r="58" spans="1:6" ht="12.75">
      <c r="A58" s="29"/>
      <c r="B58" s="29"/>
      <c r="C58" s="29"/>
      <c r="D58" s="29"/>
      <c r="E58" s="29"/>
      <c r="F58" s="29"/>
    </row>
    <row r="59" spans="1:6" ht="12.75">
      <c r="A59" s="29"/>
      <c r="B59" s="29"/>
      <c r="C59" s="29"/>
      <c r="D59" s="29"/>
      <c r="E59" s="29"/>
      <c r="F59" s="29"/>
    </row>
    <row r="60" spans="1:6" ht="12.75">
      <c r="A60" s="29"/>
      <c r="B60" s="29"/>
      <c r="C60" s="29"/>
      <c r="D60" s="29"/>
      <c r="E60" s="29"/>
      <c r="F60" s="29"/>
    </row>
    <row r="61" spans="1:6" ht="12.75">
      <c r="A61" s="29"/>
      <c r="B61" s="29"/>
      <c r="C61" s="29"/>
      <c r="D61" s="29"/>
      <c r="E61" s="29"/>
      <c r="F61" s="29"/>
    </row>
    <row r="62" spans="1:6" ht="12.75">
      <c r="A62" s="29"/>
      <c r="B62" s="29"/>
      <c r="C62" s="29"/>
      <c r="D62" s="29"/>
      <c r="E62" s="29"/>
      <c r="F62" s="29"/>
    </row>
    <row r="63" spans="1:6" ht="12.75">
      <c r="A63" s="29"/>
      <c r="B63" s="29"/>
      <c r="C63" s="29"/>
      <c r="D63" s="29"/>
      <c r="E63" s="29"/>
      <c r="F63" s="29"/>
    </row>
    <row r="64" spans="1:6" ht="12.75">
      <c r="A64" s="29"/>
      <c r="B64" s="29"/>
      <c r="C64" s="29"/>
      <c r="D64" s="29"/>
      <c r="E64" s="29"/>
      <c r="F64" s="29"/>
    </row>
    <row r="65" spans="1:6" ht="12.75">
      <c r="A65" s="29"/>
      <c r="B65" s="29"/>
      <c r="C65" s="29"/>
      <c r="D65" s="29"/>
      <c r="E65" s="29"/>
      <c r="F65" s="29"/>
    </row>
    <row r="66" spans="1:6" ht="12.75">
      <c r="A66" s="29"/>
      <c r="B66" s="29"/>
      <c r="C66" s="29"/>
      <c r="D66" s="29"/>
      <c r="E66" s="29"/>
      <c r="F66" s="29"/>
    </row>
    <row r="67" spans="1:6" ht="12.75">
      <c r="A67" s="29"/>
      <c r="B67" s="29"/>
      <c r="C67" s="29"/>
      <c r="D67" s="29"/>
      <c r="E67" s="29"/>
      <c r="F67" s="29"/>
    </row>
    <row r="68" spans="1:6" ht="12.75">
      <c r="A68" s="29"/>
      <c r="B68" s="29"/>
      <c r="C68" s="29"/>
      <c r="D68" s="29"/>
      <c r="E68" s="29"/>
      <c r="F68" s="29"/>
    </row>
    <row r="69" spans="1:6" ht="12.75">
      <c r="A69" s="29"/>
      <c r="B69" s="29"/>
      <c r="C69" s="29"/>
      <c r="D69" s="29"/>
      <c r="E69" s="29"/>
      <c r="F69" s="29"/>
    </row>
    <row r="70" spans="1:6" ht="12.75">
      <c r="A70" s="29"/>
      <c r="B70" s="29"/>
      <c r="C70" s="29"/>
      <c r="D70" s="29"/>
      <c r="E70" s="29"/>
      <c r="F70" s="29"/>
    </row>
    <row r="71" spans="1:6" ht="12.75">
      <c r="A71" s="29"/>
      <c r="B71" s="29"/>
      <c r="C71" s="29"/>
      <c r="D71" s="29"/>
      <c r="E71" s="29"/>
      <c r="F71" s="29"/>
    </row>
    <row r="72" spans="1:6" ht="12.75">
      <c r="A72" s="29"/>
      <c r="B72" s="29"/>
      <c r="C72" s="29"/>
      <c r="D72" s="29"/>
      <c r="E72" s="29"/>
      <c r="F72" s="29"/>
    </row>
    <row r="73" spans="1:6" ht="12.75">
      <c r="A73" s="29"/>
      <c r="B73" s="29"/>
      <c r="C73" s="29"/>
      <c r="D73" s="29"/>
      <c r="E73" s="29"/>
      <c r="F73" s="29"/>
    </row>
    <row r="74" spans="1:6" ht="12.75">
      <c r="A74" s="29"/>
      <c r="B74" s="29"/>
      <c r="C74" s="29"/>
      <c r="D74" s="29"/>
      <c r="E74" s="29"/>
      <c r="F74" s="29"/>
    </row>
    <row r="75" spans="1:6" ht="12.75">
      <c r="A75" s="29"/>
      <c r="B75" s="29"/>
      <c r="C75" s="29"/>
      <c r="D75" s="29"/>
      <c r="E75" s="29"/>
      <c r="F75" s="29"/>
    </row>
    <row r="76" spans="1:6" ht="12.75">
      <c r="A76" s="29"/>
      <c r="B76" s="29"/>
      <c r="C76" s="29"/>
      <c r="D76" s="29"/>
      <c r="E76" s="29"/>
      <c r="F76" s="29"/>
    </row>
    <row r="77" spans="1:6" ht="12.75">
      <c r="A77" s="29"/>
      <c r="B77" s="29"/>
      <c r="C77" s="29"/>
      <c r="D77" s="29"/>
      <c r="E77" s="29"/>
      <c r="F77" s="29"/>
    </row>
    <row r="78" spans="1:6" ht="12.75">
      <c r="A78" s="29"/>
      <c r="B78" s="29"/>
      <c r="C78" s="29"/>
      <c r="D78" s="29"/>
      <c r="E78" s="29"/>
      <c r="F78" s="29"/>
    </row>
    <row r="79" spans="1:6" ht="12.75">
      <c r="A79" s="29"/>
      <c r="B79" s="29"/>
      <c r="C79" s="29"/>
      <c r="D79" s="29"/>
      <c r="E79" s="29"/>
      <c r="F79" s="29"/>
    </row>
    <row r="80" spans="1:6" ht="12.75">
      <c r="A80" s="29"/>
      <c r="B80" s="29"/>
      <c r="C80" s="29"/>
      <c r="D80" s="29"/>
      <c r="E80" s="29"/>
      <c r="F80" s="29"/>
    </row>
    <row r="81" spans="1:6" ht="12.75">
      <c r="A81" s="29"/>
      <c r="B81" s="29"/>
      <c r="C81" s="29"/>
      <c r="D81" s="29"/>
      <c r="E81" s="29"/>
      <c r="F81" s="29"/>
    </row>
  </sheetData>
  <mergeCells count="5">
    <mergeCell ref="A32:B32"/>
    <mergeCell ref="B33:D33"/>
    <mergeCell ref="A3:B3"/>
    <mergeCell ref="C3:F4"/>
    <mergeCell ref="B20:D20"/>
  </mergeCells>
  <printOptions/>
  <pageMargins left="0.48" right="0.25" top="0.43" bottom="0.4" header="0.4921259845" footer="0.38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J5" sqref="J5"/>
    </sheetView>
  </sheetViews>
  <sheetFormatPr defaultColWidth="11.421875" defaultRowHeight="12.75"/>
  <sheetData>
    <row r="1" spans="1:6" ht="12.75">
      <c r="A1" s="76"/>
      <c r="B1" s="76"/>
      <c r="C1" s="40"/>
      <c r="D1" s="40"/>
      <c r="E1" s="40"/>
      <c r="F1" s="40"/>
    </row>
    <row r="2" spans="1:6" ht="15.75">
      <c r="A2" s="41"/>
      <c r="B2" s="42"/>
      <c r="C2" s="77"/>
      <c r="D2" s="78"/>
      <c r="E2" s="78"/>
      <c r="F2" s="78"/>
    </row>
    <row r="3" spans="1:6" ht="15.75">
      <c r="A3" s="44"/>
      <c r="B3" s="40"/>
      <c r="C3" s="45"/>
      <c r="D3" s="45"/>
      <c r="E3" s="46"/>
      <c r="F3" s="43"/>
    </row>
    <row r="4" spans="1:6" ht="15.75">
      <c r="A4" s="44"/>
      <c r="B4" s="47"/>
      <c r="C4" s="48"/>
      <c r="D4" s="48"/>
      <c r="E4" s="48"/>
      <c r="F4" s="43"/>
    </row>
    <row r="5" spans="1:6" ht="12.75">
      <c r="A5" s="44"/>
      <c r="B5" s="47"/>
      <c r="C5" s="48"/>
      <c r="D5" s="48"/>
      <c r="E5" s="48"/>
      <c r="F5" s="48"/>
    </row>
    <row r="6" spans="1:6" ht="15.75">
      <c r="A6" s="42"/>
      <c r="B6" s="42"/>
      <c r="C6" s="40"/>
      <c r="D6" s="40"/>
      <c r="E6" s="49"/>
      <c r="F6" s="50"/>
    </row>
    <row r="7" spans="1:6" ht="12.75">
      <c r="A7" s="51"/>
      <c r="B7" s="51"/>
      <c r="C7" s="51"/>
      <c r="D7" s="52"/>
      <c r="E7" s="51"/>
      <c r="F7" s="53"/>
    </row>
    <row r="8" spans="1:6" ht="15.75">
      <c r="A8" s="54"/>
      <c r="B8" s="54"/>
      <c r="C8" s="41"/>
      <c r="D8" s="41"/>
      <c r="E8" s="41"/>
      <c r="F8" s="55"/>
    </row>
    <row r="9" spans="1:6" ht="15.75">
      <c r="A9" s="54"/>
      <c r="B9" s="54"/>
      <c r="C9" s="41"/>
      <c r="D9" s="41"/>
      <c r="E9" s="41"/>
      <c r="F9" s="55"/>
    </row>
    <row r="10" spans="1:6" ht="15.75">
      <c r="A10" s="54"/>
      <c r="B10" s="54"/>
      <c r="C10" s="41"/>
      <c r="D10" s="41"/>
      <c r="E10" s="41"/>
      <c r="F10" s="55"/>
    </row>
    <row r="11" spans="1:6" ht="15.75">
      <c r="A11" s="54"/>
      <c r="B11" s="54"/>
      <c r="C11" s="41"/>
      <c r="D11" s="41"/>
      <c r="E11" s="41"/>
      <c r="F11" s="55"/>
    </row>
    <row r="12" spans="1:6" ht="15.75">
      <c r="A12" s="54"/>
      <c r="B12" s="54"/>
      <c r="C12" s="41"/>
      <c r="D12" s="41"/>
      <c r="E12" s="41"/>
      <c r="F12" s="55"/>
    </row>
    <row r="13" spans="1:6" ht="15.75">
      <c r="A13" s="54"/>
      <c r="B13" s="54"/>
      <c r="C13" s="41"/>
      <c r="D13" s="41"/>
      <c r="E13" s="41"/>
      <c r="F13" s="55"/>
    </row>
    <row r="14" spans="1:6" ht="15.75">
      <c r="A14" s="54"/>
      <c r="B14" s="54"/>
      <c r="C14" s="41"/>
      <c r="D14" s="41"/>
      <c r="E14" s="41"/>
      <c r="F14" s="55"/>
    </row>
    <row r="15" spans="1:6" ht="15.75">
      <c r="A15" s="54"/>
      <c r="B15" s="54"/>
      <c r="C15" s="41"/>
      <c r="D15" s="41"/>
      <c r="E15" s="41"/>
      <c r="F15" s="55"/>
    </row>
    <row r="16" spans="1:6" ht="15.75">
      <c r="A16" s="54"/>
      <c r="B16" s="54"/>
      <c r="C16" s="41"/>
      <c r="D16" s="41"/>
      <c r="E16" s="41"/>
      <c r="F16" s="55"/>
    </row>
    <row r="17" spans="1:6" ht="15.75">
      <c r="A17" s="54"/>
      <c r="B17" s="54"/>
      <c r="C17" s="41"/>
      <c r="D17" s="41"/>
      <c r="E17" s="41"/>
      <c r="F17" s="55"/>
    </row>
    <row r="18" spans="1:6" ht="15.75">
      <c r="A18" s="56"/>
      <c r="B18" s="57"/>
      <c r="C18" s="58"/>
      <c r="D18" s="58"/>
      <c r="E18" s="58"/>
      <c r="F18" s="55"/>
    </row>
    <row r="19" spans="1:6" ht="15.75">
      <c r="A19" s="56"/>
      <c r="B19" s="57"/>
      <c r="C19" s="58"/>
      <c r="D19" s="58"/>
      <c r="E19" s="58"/>
      <c r="F19" s="55"/>
    </row>
    <row r="20" spans="1:6" ht="15.75">
      <c r="A20" s="56"/>
      <c r="B20" s="57"/>
      <c r="C20" s="77"/>
      <c r="D20" s="78"/>
      <c r="E20" s="78"/>
      <c r="F20" s="78"/>
    </row>
    <row r="21" spans="1:6" ht="12.75">
      <c r="A21" s="40"/>
      <c r="B21" s="40"/>
      <c r="C21" s="40"/>
      <c r="D21" s="40"/>
      <c r="E21" s="40"/>
      <c r="F21" s="40"/>
    </row>
    <row r="22" spans="1:6" ht="15.75">
      <c r="A22" s="59"/>
      <c r="B22" s="40"/>
      <c r="C22" s="40"/>
      <c r="D22" s="40"/>
      <c r="E22" s="49"/>
      <c r="F22" s="50"/>
    </row>
    <row r="23" spans="1:6" ht="12.75">
      <c r="A23" s="51"/>
      <c r="B23" s="51"/>
      <c r="C23" s="51"/>
      <c r="D23" s="60"/>
      <c r="E23" s="51"/>
      <c r="F23" s="53"/>
    </row>
    <row r="24" spans="1:6" ht="15.75">
      <c r="A24" s="54"/>
      <c r="B24" s="54"/>
      <c r="C24" s="41"/>
      <c r="D24" s="41"/>
      <c r="E24" s="41"/>
      <c r="F24" s="55"/>
    </row>
    <row r="25" spans="1:6" ht="15.75">
      <c r="A25" s="54"/>
      <c r="B25" s="54"/>
      <c r="C25" s="41"/>
      <c r="D25" s="41"/>
      <c r="E25" s="41"/>
      <c r="F25" s="55"/>
    </row>
    <row r="26" spans="1:6" ht="15.75">
      <c r="A26" s="54"/>
      <c r="B26" s="54"/>
      <c r="C26" s="41"/>
      <c r="D26" s="41"/>
      <c r="E26" s="41"/>
      <c r="F26" s="55"/>
    </row>
    <row r="27" spans="1:6" ht="15.75">
      <c r="A27" s="54"/>
      <c r="B27" s="54"/>
      <c r="C27" s="41"/>
      <c r="D27" s="41"/>
      <c r="E27" s="41"/>
      <c r="F27" s="55"/>
    </row>
    <row r="28" spans="1:6" ht="15.75">
      <c r="A28" s="54"/>
      <c r="B28" s="54"/>
      <c r="C28" s="41"/>
      <c r="D28" s="41"/>
      <c r="E28" s="41"/>
      <c r="F28" s="55"/>
    </row>
    <row r="29" spans="1:6" ht="15.75">
      <c r="A29" s="54"/>
      <c r="B29" s="54"/>
      <c r="C29" s="41"/>
      <c r="D29" s="41"/>
      <c r="E29" s="41"/>
      <c r="F29" s="55"/>
    </row>
    <row r="30" spans="1:6" ht="15.75">
      <c r="A30" s="54"/>
      <c r="B30" s="54"/>
      <c r="C30" s="41"/>
      <c r="D30" s="41"/>
      <c r="E30" s="41"/>
      <c r="F30" s="55"/>
    </row>
    <row r="31" spans="1:6" ht="15.75">
      <c r="A31" s="54"/>
      <c r="B31" s="54"/>
      <c r="C31" s="41"/>
      <c r="D31" s="41"/>
      <c r="E31" s="41"/>
      <c r="F31" s="55"/>
    </row>
    <row r="32" spans="1:6" ht="12.75">
      <c r="A32" s="40"/>
      <c r="B32" s="40"/>
      <c r="C32" s="40"/>
      <c r="D32" s="40"/>
      <c r="E32" s="40"/>
      <c r="F32" s="40"/>
    </row>
    <row r="33" spans="1:6" ht="15.75">
      <c r="A33" s="79"/>
      <c r="B33" s="79"/>
      <c r="C33" s="77"/>
      <c r="D33" s="78"/>
      <c r="E33" s="78"/>
      <c r="F33" s="78"/>
    </row>
    <row r="34" spans="1:6" ht="12.75">
      <c r="A34" s="61"/>
      <c r="B34" s="59"/>
      <c r="C34" s="75"/>
      <c r="D34" s="75"/>
      <c r="E34" s="75"/>
      <c r="F34" s="75"/>
    </row>
    <row r="35" spans="1:6" ht="15.75">
      <c r="A35" s="61"/>
      <c r="B35" s="59"/>
      <c r="C35" s="40"/>
      <c r="D35" s="40"/>
      <c r="E35" s="40"/>
      <c r="F35" s="62"/>
    </row>
    <row r="36" spans="1:6" ht="15.75">
      <c r="A36" s="59"/>
      <c r="B36" s="40"/>
      <c r="C36" s="40"/>
      <c r="D36" s="40"/>
      <c r="E36" s="49"/>
      <c r="F36" s="50"/>
    </row>
    <row r="37" spans="1:6" ht="12.75">
      <c r="A37" s="51"/>
      <c r="B37" s="51"/>
      <c r="C37" s="51"/>
      <c r="D37" s="60"/>
      <c r="E37" s="51"/>
      <c r="F37" s="53"/>
    </row>
    <row r="38" spans="1:6" ht="15.75">
      <c r="A38" s="54"/>
      <c r="B38" s="54"/>
      <c r="C38" s="41"/>
      <c r="D38" s="41"/>
      <c r="E38" s="41"/>
      <c r="F38" s="55"/>
    </row>
    <row r="39" spans="1:6" ht="15.75">
      <c r="A39" s="54"/>
      <c r="B39" s="54"/>
      <c r="C39" s="41"/>
      <c r="D39" s="41"/>
      <c r="E39" s="41"/>
      <c r="F39" s="55"/>
    </row>
    <row r="40" spans="1:6" ht="15.75">
      <c r="A40" s="54"/>
      <c r="B40" s="54"/>
      <c r="C40" s="41"/>
      <c r="D40" s="41"/>
      <c r="E40" s="41"/>
      <c r="F40" s="55"/>
    </row>
    <row r="41" spans="1:6" ht="15.75">
      <c r="A41" s="54"/>
      <c r="B41" s="54"/>
      <c r="C41" s="41"/>
      <c r="D41" s="41"/>
      <c r="E41" s="41"/>
      <c r="F41" s="55"/>
    </row>
    <row r="42" spans="1:6" ht="15.75">
      <c r="A42" s="54"/>
      <c r="B42" s="54"/>
      <c r="C42" s="41"/>
      <c r="D42" s="41"/>
      <c r="E42" s="41"/>
      <c r="F42" s="55"/>
    </row>
    <row r="43" spans="1:6" ht="15.75">
      <c r="A43" s="54"/>
      <c r="B43" s="54"/>
      <c r="C43" s="41"/>
      <c r="D43" s="41"/>
      <c r="E43" s="41"/>
      <c r="F43" s="55"/>
    </row>
    <row r="44" spans="1:6" ht="15.75">
      <c r="A44" s="54"/>
      <c r="B44" s="54"/>
      <c r="C44" s="41"/>
      <c r="D44" s="41"/>
      <c r="E44" s="41"/>
      <c r="F44" s="55"/>
    </row>
    <row r="45" spans="1:6" ht="15.75">
      <c r="A45" s="54"/>
      <c r="B45" s="54"/>
      <c r="C45" s="41"/>
      <c r="D45" s="41"/>
      <c r="E45" s="41"/>
      <c r="F45" s="55"/>
    </row>
    <row r="46" spans="1:6" ht="15.75">
      <c r="A46" s="54"/>
      <c r="B46" s="54"/>
      <c r="C46" s="41"/>
      <c r="D46" s="41"/>
      <c r="E46" s="41"/>
      <c r="F46" s="55"/>
    </row>
    <row r="47" spans="1:6" ht="15.75">
      <c r="A47" s="54"/>
      <c r="B47" s="54"/>
      <c r="C47" s="41"/>
      <c r="D47" s="41"/>
      <c r="E47" s="41"/>
      <c r="F47" s="55"/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</sheetData>
  <mergeCells count="6">
    <mergeCell ref="C34:F34"/>
    <mergeCell ref="A1:B1"/>
    <mergeCell ref="C2:F2"/>
    <mergeCell ref="C20:F20"/>
    <mergeCell ref="A33:B33"/>
    <mergeCell ref="C33:F3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Nicolas LACROIX</cp:lastModifiedBy>
  <cp:lastPrinted>2007-05-11T11:40:09Z</cp:lastPrinted>
  <dcterms:created xsi:type="dcterms:W3CDTF">2004-07-19T08:04:36Z</dcterms:created>
  <dcterms:modified xsi:type="dcterms:W3CDTF">2007-09-14T14:47:23Z</dcterms:modified>
  <cp:category/>
  <cp:version/>
  <cp:contentType/>
  <cp:contentStatus/>
</cp:coreProperties>
</file>